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12"/>
  <workbookPr defaultThemeVersion="124226"/>
  <mc:AlternateContent xmlns:mc="http://schemas.openxmlformats.org/markup-compatibility/2006">
    <mc:Choice Requires="x15">
      <x15ac:absPath xmlns:x15ac="http://schemas.microsoft.com/office/spreadsheetml/2010/11/ac" url="https://hpio.sharepoint.com/sites/HPIO/Shared Documents/Company/SDOIM-5 years later/Main report/"/>
    </mc:Choice>
  </mc:AlternateContent>
  <xr:revisionPtr revIDLastSave="745" documentId="8_{F6EA3422-7DDB-48DF-BFC0-CB8C70CF0D5A}" xr6:coauthVersionLast="47" xr6:coauthVersionMax="47" xr10:uidLastSave="{50A5CB3D-9B2C-4124-AAA1-BDBC7BDAA23E}"/>
  <bookViews>
    <workbookView xWindow="-108" yWindow="-108" windowWidth="23256" windowHeight="12456" firstSheet="1" xr2:uid="{00000000-000D-0000-FFFF-FFFF00000000}"/>
  </bookViews>
  <sheets>
    <sheet name="Key" sheetId="8" r:id="rId1"/>
    <sheet name="Tally" sheetId="6" r:id="rId2"/>
    <sheet name="Housing" sheetId="3" r:id="rId3"/>
    <sheet name="Transportation" sheetId="2" r:id="rId4"/>
    <sheet name="Education" sheetId="1" r:id="rId5"/>
    <sheet name="Employment" sheetId="4" r:id="rId6"/>
    <sheet name="Cross cutting" sheetId="5" r:id="rId7"/>
  </sheets>
  <definedNames>
    <definedName name="_xlnm._FilterDatabase" localSheetId="2" hidden="1">Housing!$C$3:$C$57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4" i="2" l="1"/>
  <c r="C62" i="2"/>
  <c r="B5" i="6" s="1"/>
  <c r="C63" i="2"/>
  <c r="C61" i="2"/>
  <c r="C60" i="2"/>
  <c r="C13" i="6"/>
  <c r="B14" i="6"/>
  <c r="B13" i="6"/>
  <c r="C5" i="6"/>
  <c r="B49" i="6" l="1"/>
  <c r="D33" i="6" l="1"/>
  <c r="C33" i="6"/>
  <c r="B33" i="6"/>
  <c r="D32" i="6"/>
  <c r="C32" i="6"/>
  <c r="B32" i="6"/>
  <c r="D31" i="6"/>
  <c r="C31" i="6"/>
  <c r="B31" i="6"/>
  <c r="D30" i="6"/>
  <c r="C30" i="6"/>
  <c r="B30" i="6"/>
  <c r="D29" i="6"/>
  <c r="C29" i="6"/>
  <c r="B29" i="6"/>
  <c r="B38" i="6"/>
  <c r="B39" i="6"/>
  <c r="B40" i="6"/>
  <c r="B41" i="6"/>
  <c r="B37" i="6"/>
  <c r="B46" i="6"/>
  <c r="B47" i="6"/>
  <c r="B48" i="6"/>
  <c r="B45" i="6"/>
  <c r="D38" i="6"/>
  <c r="D39" i="6"/>
  <c r="D40" i="6"/>
  <c r="D41" i="6"/>
  <c r="D37" i="6"/>
  <c r="D46" i="6"/>
  <c r="D47" i="6"/>
  <c r="D48" i="6"/>
  <c r="D49" i="6"/>
  <c r="D45" i="6"/>
  <c r="C46" i="6"/>
  <c r="C47" i="6"/>
  <c r="C48" i="6"/>
  <c r="C49" i="6"/>
  <c r="C45" i="6"/>
  <c r="C38" i="6"/>
  <c r="C39" i="6"/>
  <c r="C40" i="6"/>
  <c r="C41" i="6"/>
  <c r="C37" i="6"/>
  <c r="D22" i="6"/>
  <c r="D23" i="6"/>
  <c r="D24" i="6"/>
  <c r="D25" i="6"/>
  <c r="D21" i="6"/>
  <c r="C22" i="6"/>
  <c r="C23" i="6"/>
  <c r="C24" i="6"/>
  <c r="C25" i="6"/>
  <c r="C21" i="6"/>
  <c r="B22" i="6"/>
  <c r="B23" i="6"/>
  <c r="B24" i="6"/>
  <c r="B25" i="6"/>
  <c r="B21" i="6"/>
  <c r="B50" i="6" l="1"/>
  <c r="B42" i="6"/>
  <c r="F38" i="6" s="1"/>
  <c r="B34" i="6"/>
  <c r="F33" i="6" s="1"/>
  <c r="B26" i="6"/>
  <c r="F24" i="6" s="1"/>
  <c r="C9" i="6"/>
  <c r="C6" i="6"/>
  <c r="B9" i="6"/>
  <c r="B7" i="6"/>
  <c r="D9" i="6"/>
  <c r="C7" i="6"/>
  <c r="D7" i="6"/>
  <c r="B8" i="6"/>
  <c r="B6" i="6"/>
  <c r="D8" i="6"/>
  <c r="D5" i="6"/>
  <c r="C8" i="6"/>
  <c r="D6" i="6"/>
  <c r="D15" i="6"/>
  <c r="D16" i="6"/>
  <c r="D17" i="6"/>
  <c r="B15" i="6"/>
  <c r="D13" i="6"/>
  <c r="B16" i="6"/>
  <c r="C14" i="6"/>
  <c r="B17" i="6"/>
  <c r="C16" i="6"/>
  <c r="D14" i="6"/>
  <c r="C17" i="6"/>
  <c r="C15" i="6"/>
  <c r="B10" i="6" l="1"/>
  <c r="F5" i="6" s="1"/>
  <c r="F39" i="6"/>
  <c r="F41" i="6"/>
  <c r="F37" i="6"/>
  <c r="F40" i="6"/>
  <c r="B18" i="6"/>
  <c r="F15" i="6" s="1"/>
  <c r="F30" i="6"/>
  <c r="F31" i="6"/>
  <c r="F32" i="6"/>
  <c r="F29" i="6"/>
  <c r="F23" i="6"/>
  <c r="F22" i="6"/>
  <c r="F21" i="6"/>
  <c r="F25" i="6"/>
  <c r="F45" i="6"/>
  <c r="F48" i="6"/>
  <c r="F47" i="6"/>
  <c r="F46" i="6"/>
  <c r="F49" i="6"/>
  <c r="F7" i="6" l="1"/>
  <c r="F16" i="6"/>
  <c r="F13" i="6"/>
  <c r="F17" i="6"/>
  <c r="F14" i="6"/>
  <c r="F8" i="6"/>
  <c r="F9" i="6"/>
  <c r="F6" i="6"/>
</calcChain>
</file>

<file path=xl/sharedStrings.xml><?xml version="1.0" encoding="utf-8"?>
<sst xmlns="http://schemas.openxmlformats.org/spreadsheetml/2006/main" count="907" uniqueCount="285">
  <si>
    <t>Social Drivers of Infant Mortality</t>
  </si>
  <si>
    <t>Implementation Progress Inventory</t>
  </si>
  <si>
    <t>Prepared by the Health Policy Institute of Ohio, March 2023</t>
  </si>
  <si>
    <t>This inventory describes the implementation status of recommendations in the 2017 report, Recommendations from A New Approach to Reduce Infant Mortality and Achieve Equity, as of Dec. 2022.</t>
  </si>
  <si>
    <t>Implementation status key (mutually exclusive categories)</t>
  </si>
  <si>
    <t>Implemented</t>
  </si>
  <si>
    <t>Some progress</t>
  </si>
  <si>
    <t>Progress made, partial implementation of components of the recommendation, or mixed (for local policies, "some progress" indicates that at least one local community/region that has implemented the recommendation*)</t>
  </si>
  <si>
    <t>Not implemented</t>
  </si>
  <si>
    <t>Not implemented (may have been proposed, but not yet acted on/passed, pending legislation)</t>
  </si>
  <si>
    <t>Wrong direction</t>
  </si>
  <si>
    <t>Policy implemented that is directly counter to the recommendation (does not include pending legislation)</t>
  </si>
  <si>
    <t>Unknown</t>
  </si>
  <si>
    <t xml:space="preserve">Progress is unknown </t>
  </si>
  <si>
    <t>Level key (not mutually exclusive)</t>
  </si>
  <si>
    <t>State</t>
  </si>
  <si>
    <t>Policy change ocurrs at the state level (legislature, governor, state agency, state board, etc.)</t>
  </si>
  <si>
    <t>Local</t>
  </si>
  <si>
    <t>Policy change happens at the local level (city council, county commissioners, local school board, regional planning commission, county/regional boards, etc.)*</t>
  </si>
  <si>
    <t>*HPIO’s review of state-level recommendations was comprehensive, while the local-level review was more limited. The implementation status of some local recommendations therefore remains unknown.</t>
  </si>
  <si>
    <t>Note that recommendations with multiple parts have been broken out into separate entries.</t>
  </si>
  <si>
    <r>
      <rPr>
        <b/>
        <sz val="11"/>
        <color theme="1"/>
        <rFont val="Century Gothic"/>
        <family val="2"/>
      </rPr>
      <t xml:space="preserve">Bold font </t>
    </r>
    <r>
      <rPr>
        <sz val="11"/>
        <color theme="1"/>
        <rFont val="Century Gothic"/>
        <family val="2"/>
      </rPr>
      <t>indicates goals and recommendations that were prioritized in the 2017 report.</t>
    </r>
  </si>
  <si>
    <t>See Appendix B of the 2017 report for links to additional information about all evidence-based strategies referenced in the recommendations.</t>
  </si>
  <si>
    <t>Summary of implementation status</t>
  </si>
  <si>
    <t>Total number of recommendations for each category:</t>
  </si>
  <si>
    <t>Percent of recommendations for each category:</t>
  </si>
  <si>
    <t>Total</t>
  </si>
  <si>
    <t>Housing</t>
  </si>
  <si>
    <t>Transportation</t>
  </si>
  <si>
    <t>Education</t>
  </si>
  <si>
    <t>Employment</t>
  </si>
  <si>
    <t>Cross cutting</t>
  </si>
  <si>
    <t>Housing policy goals and recommendations</t>
  </si>
  <si>
    <t>Policy level</t>
  </si>
  <si>
    <t>Implementation status as of Dec. 2022</t>
  </si>
  <si>
    <t>Local/ Regional</t>
  </si>
  <si>
    <t>Goal #1</t>
  </si>
  <si>
    <t>Increase the availability of rental assistance programs for renters with Extremely Low Incomes</t>
  </si>
  <si>
    <t xml:space="preserve">State policymakers can provide funding from the General Revenue Fund for the Ohio Housing Finance Agency (OHFA) to establish a new state-funded rental assistance program targeted to reducing infant mortality among populations most at-risk for infant mortality, including people with low incomes and low levels of education attainment, African Americans and residents of infant mortality hot spot zip code areas or neighborhoods. </t>
  </si>
  <si>
    <t>Yes</t>
  </si>
  <si>
    <t>No</t>
  </si>
  <si>
    <t xml:space="preserve">State policymakers can direct state agencies to increase funding from new and existing sources for rapid re-housing programs and rental assistance programs for pregnant women and families with very young children. Potential sources of new and existing funding include:         </t>
  </si>
  <si>
    <t>1.2a</t>
  </si>
  <si>
    <t xml:space="preserve">a. Increased revenue to the Ohio Housing Trust Fund through increased county recordation fees </t>
  </si>
  <si>
    <t>1.2b</t>
  </si>
  <si>
    <t xml:space="preserve">b. Increased funding for these programs from the Ohio Development Services Agency </t>
  </si>
  <si>
    <t>1.2c</t>
  </si>
  <si>
    <t>c. Amending the state TANF spending plan to allow funds to be dedicated to these programs</t>
  </si>
  <si>
    <t xml:space="preserve">State policymakers can use recommendations from the OHFA evaluation of the Housing Assistance to Reduce Infant Mortality pilot project to plan future state-funded rental assistance programs targeted to reduce infant mortality. </t>
  </si>
  <si>
    <t xml:space="preserve">State policymakers can instruct key state agencies to establish low-cost financial incentives that will help public housing authorities implement housing preferences for pregnant women who are homeless or experiencing housing insecurity. </t>
  </si>
  <si>
    <t>Goal #2</t>
  </si>
  <si>
    <t>Reduce structural barriers to accessing affordable housing for the highest-risk renters (structural barriers include level of income, source of income, criminal record, etc.)</t>
  </si>
  <si>
    <t>State legislators can pass legislation to reduce or eliminate barriers to obtaining affordable housing. Barriers that could be reduced or eliminated include:</t>
  </si>
  <si>
    <t>2.1a</t>
  </si>
  <si>
    <t>a. Landlord discrimination based on the source of income potential tenants will use to pay rent (such as Housing Choice Vouchers, Supplemental Security Income and Temporary Assistance for Needy Families)</t>
  </si>
  <si>
    <t>2.1b</t>
  </si>
  <si>
    <t>b. “Banning the box” or delaying the use of criminal background checks in the tenant screening process until after a conditional housing offer is made</t>
  </si>
  <si>
    <t>2.1c</t>
  </si>
  <si>
    <t>c. Restrictions on not renting to people with criminal records</t>
  </si>
  <si>
    <t>Local policymakers can increase access to private rental market housing for tenants with Extremely Low Incomes by establishing incentives, such as a ‘mitigation fund’ that could be used to mitigate some of the perceived risks associated with renting to tenants with Extremely or Very Low Incomes and rental assistance recipients, including ability to pay rent, lease compliance and general maintenance.</t>
  </si>
  <si>
    <t>Goal #3</t>
  </si>
  <si>
    <t xml:space="preserve">Increase the supply of affordable rental housing for Extremely Low Income and Very Low Income households in high opportunity and low poverty areas </t>
  </si>
  <si>
    <t>State policymakers can provide incentives, such as increased funding for services or preference for state grant programs, to municipalities that encourage and support the development of affordable housing in high opportunity areas within their communities</t>
  </si>
  <si>
    <t>Local policymakers can require or incentivize that new housing developments implement inclusionary policies such as reserving a certain percentage of new units to be affordable as a condition of obtaining a zoning variance. Local policymakers can also require that housing developers work with local public housing authorities to ensure that new housing development will be eligible to accept rental assistance.</t>
  </si>
  <si>
    <t>Goal #4</t>
  </si>
  <si>
    <t xml:space="preserve">Improve coordination of services for low-income families by convening cross-sector partnerships </t>
  </si>
  <si>
    <t>Convene the Ohio Department of Medicaid, Ohio Housing Finance Agency, Ohio Development Services Agency, Ohio Capital Corporation for Housing, Ohio Mental Health and Addiction Services, Ohio Department of Health and Ohio’s Medicaid managed care plans with Ohio Equity Institute partners and Continuums of Care to discuss ways that Medicaid managed care plans can support housing stability among Medicaid enrollees most at-risk for infant mortality, including people with low incomes and low levels of education attainment, African Americans and residents of infant mortality hot spot zip code areas or neighborhoods.</t>
  </si>
  <si>
    <t>X</t>
  </si>
  <si>
    <t>State policymakers can require service systems, such as Medicaid, Temporary Assistance for Needy Families (TANF) and the Special Supplemental Nutrition Program for Women, Infants, and Children (WIC), to collect information about the housing status of households during the application and re-certification process. This data could be collected consistently across systems and used to:
a. Provide a standardized means for identifying and connecting people experiencing a housing crisis to appropriate and timely interventions
b. Inform the allocation of resources to affordable housing programs
c. Direct resources to areas with the greatest need
d. Inform the development of cross-sector partnerships with the potential to improve housing outcomes for Ohioans</t>
  </si>
  <si>
    <t>The Ohio Department of Health and the Ohio Housing Financial Agency can collaborate to create additional guidance for directing hospital community benefit spending to affordable housing strategies related to the State Health Improvement Plan.</t>
  </si>
  <si>
    <t xml:space="preserve">State policymakers can maximize the impact of supportive services that are already being paid for by the state by: </t>
  </si>
  <si>
    <t>4.4a</t>
  </si>
  <si>
    <t>a. Targeting public grants to affordable housing providers that provide co-located services or effectively partner with community service providers</t>
  </si>
  <si>
    <t>4.4b</t>
  </si>
  <si>
    <t>b. Providing rent assistance funds to supportive service providers that engage individuals and families experiencing housing insecurity</t>
  </si>
  <si>
    <t>4.4c</t>
  </si>
  <si>
    <t>c. Providing housing counseling and asset-building programs for recipients of housing assistance to enable them to move up the housing continuum</t>
  </si>
  <si>
    <t>Goal #5</t>
  </si>
  <si>
    <t>Increase the supply of affordable housing renters with Extremely Low Incomes</t>
  </si>
  <si>
    <t xml:space="preserve">State agencies can promote strategies that can be implemented at the local level to reduce financial and regulatory barriers to increasing the supply of affordable housing. Examples of strategies that could be promoted include: </t>
  </si>
  <si>
    <t>5.1a</t>
  </si>
  <si>
    <t>a. Adopting clearer and shorter permitting requirements for affordable housing development</t>
  </si>
  <si>
    <t>5.1b</t>
  </si>
  <si>
    <t>b. Revising zoning ordinances to reduce the need for variances and/or expedite the process for obtaining a variance for affordable housing development</t>
  </si>
  <si>
    <t>5.1c</t>
  </si>
  <si>
    <t>c. Allowing developers to purchase or use housing plans that are examples of good design that have been pre-approved by the city for conformance with building codes and/or other standards</t>
  </si>
  <si>
    <t>5.1d</t>
  </si>
  <si>
    <t>d. Allowing or encouraging the use of innovative housing design and construction techniques to reduce the cost of developing and operating affordable housing by investing in micro-housing, green affordable housing development and/or non-conventional building technology, such as modular, prefabricated or shipping container units</t>
  </si>
  <si>
    <t>Goal #6</t>
  </si>
  <si>
    <t xml:space="preserve">Reduce the number of evictions and forced moves experienced by low-income families most at risk of infant mortality, including African Americans and pregnant women </t>
  </si>
  <si>
    <t>State and local policymakers can increase rapid access to legal representation, landlord-tenant mediation and other supportive services, including emergency financial assistance, to prevent formal evictions experienced by low-income families most at risk of infant mortality, including African Americans and pregnant women.</t>
  </si>
  <si>
    <t>State policymakers and the Ohio Supreme Court can commission research to determine how inequitable rental practices and discrimination based on race, gender, and pregnancy status impact housing stability for low-income families most at risk of infant mortality, including African Americans and pregnant women, and provide recommendations for local executives and courts to address these issues.</t>
  </si>
  <si>
    <t>The Supreme Court of Ohio Domestic Violence Program can provide educational materials, training curriculum and other technical assistance to organizations that regularly interact with landlords, such as public housing authorities and landlord membership organizations, for the purpose of educating landlords on protections for survivors of domestic violence related to housing and eviction.</t>
  </si>
  <si>
    <t xml:space="preserve">State policymakers can provide financial assistance to pregnant women who do not have access to paid medical leave to cover housing costs during periods of pregnancy-related leave from work. </t>
  </si>
  <si>
    <t>Goal #7</t>
  </si>
  <si>
    <t>Improve the quality of affordable housing stock</t>
  </si>
  <si>
    <t>State policymakers can increase funding to the Ohio Department of Health, local health departments and other local entities that screen for and remediate housing quality issues with potential impacts on health such as lead, mold and pests. Additional incentives could be developed for entities that give preference to women who are pregnant and families with infants.</t>
  </si>
  <si>
    <t>State legislators can reduce the waiting period for tenants to begin paying rent into escrow in cases when landlords do not quickly fix problems in rental units that are harmful to health for pregnant women and/or young children. Current law requires that tenants wait 30 days after providing written notice of problems to landlords before depositing rent in escrow except emergency cases and makes no exceptions for people with health conditions that may be particularly vulnerable to the health effects of poor quality housing.</t>
  </si>
  <si>
    <t>Local policymakers can purchase or otherwise acquire vacant, abandoned and other blighted properties for redevelopment into affordable housing and/or demolition.</t>
  </si>
  <si>
    <t>State policymakers can commission research to examine the relationships between building code enforcement, health and housing instability. The purpose of the study could be to develop recommendations for local governments to balance the need to enforce building codes that negatively impact health without increasing housing instability among pregnant women and families with young children.</t>
  </si>
  <si>
    <t>Bold font=</t>
  </si>
  <si>
    <t>High priority</t>
  </si>
  <si>
    <t>Transportation policy goals and recommendations</t>
  </si>
  <si>
    <t xml:space="preserve">Increase access to health care, particularly for pregnant women and parents of young children, by evaluating and continuously improving Medicaid Non-Emergency Medical Transportation provided through managed care plans </t>
  </si>
  <si>
    <t>Medicaid managed care plans can monitor NEMT grievances from members and promptly make changes to improve the timeliness and quality of NEMT, prioritizing infant mortality hot spot areas.</t>
  </si>
  <si>
    <t>Medicaid managed care plans can improve the timeliness, responsiveness, and customer service of NEMT provided by vendors (including reduced wait times and improved scheduling process), and increase the overall accountability and transparency of the Medicaid NEMT system.</t>
  </si>
  <si>
    <t xml:space="preserve">Medicaid managed care plans can explore the use of Lyft, Uber or other ride-sharing services and innovative technologies (such as apps) for NEMT. </t>
  </si>
  <si>
    <t>The Ohio Department of Medicaid can carefully monitor and enforce managed care plan compliance with NEMT requirements in their contracts.</t>
  </si>
  <si>
    <t>Increase access to health care, particularly for pregnant women and parents of young children, by evaluating and continuously improving Medicaid Non-Emergency Medical Transportation to be provided through the new state-based brokerage model starting in 2018</t>
  </si>
  <si>
    <r>
      <rPr>
        <b/>
        <sz val="10"/>
        <color rgb="FF000000"/>
        <rFont val="Century Gothic"/>
      </rPr>
      <t>The Department of Medicaid can develop performance metrics and a data tracking system to monitor the effectiveness of the new brokerage model. Metrics to monitor include: 
a. Passenger information (type of visit, number of passengers, etc., while protecting patient privacy) 
b. Ride information (on-time rates, no-show rates for drivers and passengers, wait times, etc.) 
c. Quality of service information (complaints, driver reviews, call volume and responsiveness, etc.) The Department can use this information to monitor performance of vendors, identify trends, increase transparency and accountability, and improve service, particularly in infant mortality hot spot areas.</t>
    </r>
    <r>
      <rPr>
        <b/>
        <sz val="10"/>
        <color rgb="FFFF0000"/>
        <rFont val="Century Gothic"/>
      </rPr>
      <t xml:space="preserve"> </t>
    </r>
  </si>
  <si>
    <t xml:space="preserve">The Department of Medicaid can use the results of the performance measurement described above to improve the timeliness, responsiveness, and customer service of NEMT provided by vendors (including reduced wait times and improved scheduling process) and increase the overall accountability and transparency of the Medicaid NEMT system. </t>
  </si>
  <si>
    <t xml:space="preserve">The Department of Medicaid can explore the use of Lyft, Uber or other ride sharing services and innovative technologies (apps) for NEMT. </t>
  </si>
  <si>
    <t>The Department of Medicaid can actively engage Medicaid enrollees through a Stakeholder Advisory Group or other mechanism to inform design of the new NEMT brokerage system, and monitor ongoing quality improvement. Feedback from residents of infant mortality hot-spot areas and low-income rural areas, in particular, should be included to ensure access to care for those at highest risk for infant mortality and transportation challenges.</t>
  </si>
  <si>
    <t xml:space="preserve">The Department of Medicaid can require vendors (drivers) to provide child car seats. </t>
  </si>
  <si>
    <t xml:space="preserve">Strengthen access to public transportation by improving and expanding local bus systems </t>
  </si>
  <si>
    <t>State policymakers can support bus systems by replacing lost revenue from the cut to transit authorities that resulted from the repeal of the Medicaid managed care organizations sales tax required by the federal government.</t>
  </si>
  <si>
    <t>State legislators can increase funding available to local bus systems from existing revenue by allowing gas tax and vehicle-related fee revenue to be used for transit systems through revision of ORC 5501.05. (ORC 5501.05 currently prohibits use of fuel or vehicle-related fees or taxes for non-highway purposes.)</t>
  </si>
  <si>
    <t>Local transit agencies, metropolitan planning organizations and other transportation partners can actively engage groups at high risk for infant mortality—particularly African American and low-income families with young children—in decisions about transit services and improvements to the built environment.</t>
  </si>
  <si>
    <t xml:space="preserve">Local transit agencies can improve local bus systems and prioritize the needs of pregnant women, families and people of childbearing age in transit system improvements:
a. Add or expand routes that better connect low-income communities to jobs, health care providers, grocery stores and other critical resources 
b. Provide more frequent and consistent service seven days a week
c. Implement family-friendly policies that allow parents to bring strollers and other baby equipment onto buses (including priority seating for pregnant women and families with young children and eliminating bag limits) 
d. Increase the number of bus shelters and benches
e. Provide discounted bus passes for low-income parents and pregnant women
f. Coordinate with municipalities and developers to install sidewalks, crosswalks, lighting and other pedestrian safety features near bus stops </t>
  </si>
  <si>
    <t>Local municipalities can require real estate developers to include safe pedestrian access to bus stops in all new developments, where applicable.</t>
  </si>
  <si>
    <t>State policymakers can incentivize the development of affordable residential and mixed-use development within a half-mile of quality public transit that can connect workers to jobs by incentivizing local governments to: 
a. Adopt land use controls that permit and encourage affordable, transit-friendly development
b. Establish property acquisition funds or provide publicly-acquired land to facilitate the acquisition of land near transit corridors
c. Secure public and private sector financing for development of affordable housing near transit corridors
d. Integrate affordable housing planning with transit improvement projects (example: CMAX Bus Rapid Transit Line and the Smart Columbus initiative)</t>
  </si>
  <si>
    <t>Local public-private partnerships can provide incentives for employees to use public transportation, such as by replicating Columbus’ Capital Crossroads Special Improvement District COTA bus pass incentive program for downtown employees. (Increased ridership can strengthen the overall transit system and reduce air pollution.)</t>
  </si>
  <si>
    <t xml:space="preserve">Local transit agencies and other local partners can monitor municipalities’ compliance with requirements of Title VI of the Civil Rights Act of 1964 when planning transit routes and bus stop placement to ensure that transit access is not denied to residents on the basis of race. In cases where municipalities are not in compliance with Title VI, local partners can file a complaint with the Federal Highway Administration Office of Civil Rights and monitor corrective actions. (example: civil rights complaint filed against city of Beaver Creek regarding new Greater Dayton Regional Transit Authority bus stops) </t>
  </si>
  <si>
    <t xml:space="preserve">Local policymakers and municipal authorities can identify new sources of revenue for Federal Transit Administration (FTA) Section 5310 municipal match funds for transit access improvements (bus shelters, sidewalks, extended bus routes), including public-private partnerships with healthcare providers (hospital community benefit community-building funds), foundations and employers. </t>
  </si>
  <si>
    <t>Local policymakers can incentivize employers to locate job sites on existing transit routes or to work with the local transit authority to add/extend bus routes to access the job sites.</t>
  </si>
  <si>
    <t>Improve pedestrian safety and active transportation through infrastructure design and investment</t>
  </si>
  <si>
    <t>The Ohio Department of Transportation can encourage local municipalities to adopt complete streets policies by providing model policies and increased technical assistance and support.</t>
  </si>
  <si>
    <t>The Ohio Department of Transportation and local municipalities can prioritize funding for active transportation improvements, such as sidewalks and crosswalks, in infant mortality hot spot neighborhoods.</t>
  </si>
  <si>
    <t>The Ohio Department of Transportation and local municipalities can integrate health equity considerations into zoning and development decision making by assigning additional points to projects that address inequities (for example, awarding extra points to projects that improve pedestrian safety near bus stops in infant mortality hot spot zip code areas).</t>
  </si>
  <si>
    <t>The Ohio Department of Transportation can allocate a larger proportion of existing federal funding toward bike and pedestrian projects.</t>
  </si>
  <si>
    <t>Local municipalities (city and village councils and county commissioners) and metropolitan planning organizations can adopt, implement and monitor complete streets policies, including zoning regulations that support street connectivity, mixed-use development, transit access, sidewalk and trail infrastructure and proximity of residential areas to health care, stores, jobs, schools and recreation in existing and new developments.</t>
  </si>
  <si>
    <t>The Ohio Department of Transportation, Ohio Department of Public Safety, metropolitan planning organizations and local municipalities can review crash data to identify areas that are unsafe for pedestrians and identify strategies to improve safety in those areas.</t>
  </si>
  <si>
    <t xml:space="preserve">Metropolitan planning organizations and local municipalities can ensure that roundabouts have pedestrian cross-walks and can educate the public about proper use of roundabouts. </t>
  </si>
  <si>
    <t>Decrease barriers to maintaining a driver's license</t>
  </si>
  <si>
    <t>State legislators can pass legislation authorizing courts to allow completion of a community service program in lieu of payment of a driver’s license reinstatement fee when the court determines the offender cannot reasonably pay for those fees. (See SB 160 introduced in 132nd General Assembly.)</t>
  </si>
  <si>
    <t xml:space="preserve">State legislators can pass legislation authorizing courts to allow people with suspended licenses to continue driving to work and to health care appointments (for those suspended for non-driving-related offenses, e.g. inability to pay fees or fines). </t>
  </si>
  <si>
    <t>The Bureau of Motor Vehicles can identify alternatives to the Random Selection Program (insurance verification letters sent 5,400 randomly-selected drivers per week) to ensure that low-income drivers who move frequently are not disproportionately targeted for license suspensions.</t>
  </si>
  <si>
    <t xml:space="preserve">Municipal courts can reduce fees for reinstatement of a suspended license or grant driving privileges for trips to employment or health care for drivers with suspended licenses (tiered approach to suspensions). </t>
  </si>
  <si>
    <t>Improve air quality through reduced vehicle emissions</t>
  </si>
  <si>
    <t xml:space="preserve">State policymakers can incentivize state agencies, local transit agencies, school districts, and local municipalities to transition vehicle fleets to clean diesel technology. </t>
  </si>
  <si>
    <t>Local transit agencies and school districts can implement vehicle anti-idling policies (education and signage to minimize time that drivers idle engines).</t>
  </si>
  <si>
    <t xml:space="preserve">Municipalities can prohibit idling for their own for vehicle fleets. </t>
  </si>
  <si>
    <t>The Ohio Department of Transportation and Ohio Department of Administrative Services can allow state agencies, local governments or other entities to procure electric vehicles (EV) or compressed natural gas (CNG) vehicles through state purchasing contracts. (This is option is not currently available.)</t>
  </si>
  <si>
    <t>Local municipalities can create or support clean fueling infrastructure such as electric vehicle charging stations and natural gas/hydrogen fueling stations.</t>
  </si>
  <si>
    <t>School districts can modify transportation policies to reduce the number of children bussed and driven to school and/or the number of bus miles traveled, and can implement or expand Safe Routes to Schools and Walking School Bus programs.</t>
  </si>
  <si>
    <t xml:space="preserve">Metropolitan planning organizations and local municipalities can install air quality monitors to assess and report air pollution levels in infant mortality hot spot neighborhoods compared to other areas. Local partners can then work together to develop a plan to improve air quality in the high-pollution areas with strategies such as clean diesel fleets, anti-idling policies and reductions in vehicle miles traveled. </t>
  </si>
  <si>
    <t xml:space="preserve">Wrong direction </t>
  </si>
  <si>
    <t>Education policy goals and recommendations</t>
  </si>
  <si>
    <t>Strengthen early childhood education and family support programs</t>
  </si>
  <si>
    <t>State and local policymakers can increase the provision of evidence-based parenting education and support interventions, such as home visiting.</t>
  </si>
  <si>
    <t xml:space="preserve">State and local policymakers can increase the number of Ohio children served by high-quality child care, preschool, and pre-K by:
a. Expanding eligibility criteria for publicly-funded programs,
 </t>
  </si>
  <si>
    <t>b. Increasing state funding for early learning to provide access for more 3 and 4 year-old children and/or</t>
  </si>
  <si>
    <t>c. Exploring the possibility of more innovative funding mechanisms such as pay-for-success financing</t>
  </si>
  <si>
    <t>State policymakers can create incentives to encourage early childhood care and education programs to participate in Step Up To Quality and achieve high-quality ratings.</t>
  </si>
  <si>
    <t>Increase high school graduation rates through high-quality programs geared toward the highest risk students</t>
  </si>
  <si>
    <t xml:space="preserve">The Ohio Department of Education, State Board of Education, Ohio Department of Higher Education, Governor’s Office of Workforce Transformation, local school districts and/or local philanthropic organizations can strengthen and expand use of the following evidence-based strategies:
a. Career academies
</t>
  </si>
  <si>
    <t>b. Talent search programs (programs to help low-income and first-generation college students complete high school and gain access to college)</t>
  </si>
  <si>
    <t>c. Community schools (Note: Charter schools in Ohio are referred to as “community schools” under Ohio law, ORC 3314.01, but this is different from the community schools model referenced here.)</t>
  </si>
  <si>
    <t>2.1d</t>
  </si>
  <si>
    <t>d. School-based health centers</t>
  </si>
  <si>
    <t>2.1e</t>
  </si>
  <si>
    <t xml:space="preserve">e. Mentoring and/or case management programs, specifically for pregnant and parenting teens </t>
  </si>
  <si>
    <t>2.2a</t>
  </si>
  <si>
    <t xml:space="preserve">School districts can support students’ high school graduation by:
a. Establishing community partnerships to facilitate provision of more support services (e.g., mental health services and supports, mentoring, child care, health care, including prenatal care) for struggling students, especially pregnant and parenting teens 
 </t>
  </si>
  <si>
    <t>2.2b</t>
  </si>
  <si>
    <t>b. Providing early educational intervention services to at-risk students to keep them on a path toward academic success, high school graduation and career readiness</t>
  </si>
  <si>
    <t>2.2c</t>
  </si>
  <si>
    <t>c. Implementing career academies and identifying other ways to increase school engagement</t>
  </si>
  <si>
    <t>2.2d</t>
  </si>
  <si>
    <t>d. Recognizing early warning signs of dropout (e.g., chronic absenteeism, students falling far behind academically, suspensions/expulsions, etc.) and taking appropriate preventive action early (Districts can utilize the Student Success Dashboard offered by DOE)</t>
  </si>
  <si>
    <t>2.2e</t>
  </si>
  <si>
    <t>e. Implementing trauma-informed policies and practices in schools</t>
  </si>
  <si>
    <t xml:space="preserve">State and local policymakers can encourage and support partnerships between schools and community health and social service providers to increase services offered to students and strengthen coordination of services </t>
  </si>
  <si>
    <t>The Ohio General Assembly can require the Ohio Department of Education to establish health education standards.</t>
  </si>
  <si>
    <t>State policymakers can strengthen data-sharing among state agencies (specifically the Ohio Department of Education, Ohio Department of Higher Education, Ohio Department of Medicaid, Ohio Department of Mental Health and Addiction Services, Ohio Department of Job and Family Services, Ohio Department of Health and Ohio Department of Developmental Disabilities) to more effectively identify and serve at-risk students.</t>
  </si>
  <si>
    <t>The Ohio Department of Education can continue to encourage and support implementation of social-emotional learning programs throughout the state.</t>
  </si>
  <si>
    <t>2.7a</t>
  </si>
  <si>
    <t>To strengthen dropout prevention and recovery programs, state policymakers can build upon the Superintendent’s Workgroup on Dropout Prevention and Recovery Summary Report (released in July 2017) by: 
a. Implementing the recommendations outlined in the report, some of which focus on eligibility ages, accountability metrics and ODE oversight and support services.</t>
  </si>
  <si>
    <t>2.7b</t>
  </si>
  <si>
    <t>b. Continuing to evaluate additional aspects of accountability and alternative funding models, as recommended in the summary report</t>
  </si>
  <si>
    <t>Local and/or state policymakers can revise school hiring policies and practices to increase diversity among teachers and staff.</t>
  </si>
  <si>
    <t>School districts can utilize community partnerships to enhance health education among students.</t>
  </si>
  <si>
    <t>State policymakers can require schools to teach comprehensive sexual education to students.</t>
  </si>
  <si>
    <t>School districts can identify ways to increase parent engagement in students’ education.</t>
  </si>
  <si>
    <t>Strengthen career-technical education programs</t>
  </si>
  <si>
    <t>3.1a</t>
  </si>
  <si>
    <t xml:space="preserve">State policymakers can explore ways to increase capacity for secondary and postsecondary career-technical education (vocational training) programs by:
a. Incentivizing businesses to partner with and provide support to career-technical education programs
</t>
  </si>
  <si>
    <t>3.1b</t>
  </si>
  <si>
    <t>b. Working with schools and career-technical planning districts to re-evaluate and streamline teacher credentialing requirements</t>
  </si>
  <si>
    <t>3.1c</t>
  </si>
  <si>
    <t>c. Providing additional incentive-based resources for under-subscribed career-technical education programs, especially those in high-need career areas, in hopes of increasing enrollment in those programs</t>
  </si>
  <si>
    <t>3.2a</t>
  </si>
  <si>
    <t xml:space="preserve">State policymakers can identify ways to increase participation of high-school students in career-technical education (vocational training) programs such as: 
a. Increasing opportunities for work-based learning
      </t>
  </si>
  <si>
    <t>3.2b</t>
  </si>
  <si>
    <t>b. Further leveraging credit flexibility</t>
  </si>
  <si>
    <t>3.2c</t>
  </si>
  <si>
    <t>c. Allowing students to attend Ohio Technical Centers through College Credit Plus</t>
  </si>
  <si>
    <t>3.2d</t>
  </si>
  <si>
    <t>d. Encouraging schools to implement career academies</t>
  </si>
  <si>
    <t>State policymakers can develop financial incentives for businesses who offer apprenticeship programs for above normal-age graduates.</t>
  </si>
  <si>
    <t>State policymakers can strengthen accountability requirements for career-technical education programs.</t>
  </si>
  <si>
    <t>Reduce financial barriers to postsecondary education</t>
  </si>
  <si>
    <t>The Ohio Department of Higher Education can further tailor financial aid and scholarship eligibility criteria to students who would likely not be able to attend without this financial support.</t>
  </si>
  <si>
    <t>State policymakers can increase opportunities for Ohioans to obtain quality postsecondary credentials by raising appropriations for the Ohio College Opportunity Grant (OCOG) and requiring the Ohio Department of Higher Education to either reverse the Pell-first policy or otherwise reform OGOC so community college and OTC students can use financial aid to cover the total cost of attendance (not only tuition and fees, but other expenses such as textbooks and room and board as well). However, this will require policymakers to be mindful of not reducing allocations for currently-eligible recipients.</t>
  </si>
  <si>
    <t>4.3a</t>
  </si>
  <si>
    <t xml:space="preserve">The Ohio General Assembly and the Ohio Department of Higher Education can enhance access to state-funded, need-based financial aid and scholarships for postsecondary education such as the Ohio College Opportunity Grant by:
a. Increasing funding for these programs 
</t>
  </si>
  <si>
    <t>4.3b</t>
  </si>
  <si>
    <t>b. Exploring ways to increase FAFSA completion rates</t>
  </si>
  <si>
    <t>4.3c</t>
  </si>
  <si>
    <t>c. Re-evaluating programs to ensure that older applicants returning to school have access equal to that of students just finishing high school</t>
  </si>
  <si>
    <t>State policymakers can increase state funding for community colleges and public universities to bring tuition costs down.</t>
  </si>
  <si>
    <t>Increase the number of Ohio adults who take and pass high school equivalency exams or pursue other paths to earn a high school diploma</t>
  </si>
  <si>
    <t>State policymakers can take steps to improve the quality and effectiveness of the Adult Diploma Program, the 22+ Adult High School Diploma Program and preparation services for high school equivalency tests provided by Aspire (formerly ABLE) programs, especially in infant mortality hot spot areas.</t>
  </si>
  <si>
    <t>5.2a</t>
  </si>
  <si>
    <t xml:space="preserve">5.2 The Ohio Department of Education can identify ways to increase the number of people who take high school equivalency tests and participate in the adult diploma programs such as:
a. Maintaining or increasing financial vouchers for test-takers 
</t>
  </si>
  <si>
    <t>5.2b</t>
  </si>
  <si>
    <t>b. Creating incentives for people to complete test preparation courses and take the equivalency tests or enroll in one of the adult diploma programs</t>
  </si>
  <si>
    <t>5.2c</t>
  </si>
  <si>
    <t>c. Increasing awareness of the adult diploma programs and encouraging more providers to offer programs</t>
  </si>
  <si>
    <t>Improve college preparation and college entry programs and services for low-income Ohioans</t>
  </si>
  <si>
    <t>6.1a</t>
  </si>
  <si>
    <t xml:space="preserve">Local school districts can: 
a. Provide more assistance to students and families applying for financial aid and completing college applications
</t>
  </si>
  <si>
    <t>6.1b</t>
  </si>
  <si>
    <t xml:space="preserve">b. Offer ACT/SAT preparation services, especially for low-income students </t>
  </si>
  <si>
    <t>6.1c</t>
  </si>
  <si>
    <t xml:space="preserve">c. Deliver more college and career advising services, beginning at younger ages, which include information about career-technical education programs, community colleges and other educational options outside of four-year college degrees </t>
  </si>
  <si>
    <t>6.2a</t>
  </si>
  <si>
    <t xml:space="preserve">State policymakers can identify ways to expand the reach of College Credit Plus, especially in low-income and rural areas, such as through:
a. Expanding financial support or incentives for teachers to obtain the necessary credentials to become College Credit Plus instructors in their own schools
</t>
  </si>
  <si>
    <t>6.2b</t>
  </si>
  <si>
    <t>b. Identifying new or innovative pathways to expand opportunities for students to pursue technical certificates or credentials through College Credit Plus</t>
  </si>
  <si>
    <t>State policymakers and local postsecondary education providers can explore ways to offer remedial education services for students wanting to attend college but lacking the proper academic preparation.</t>
  </si>
  <si>
    <t>Reduce other barriers to high school completion programs and postsecondary education for students</t>
  </si>
  <si>
    <t>Institutions of higher education can implement retention programs and interventions, such as first year experience programs, co-requisite remediation models and guided pathways, especially for first-generation college students.</t>
  </si>
  <si>
    <t>Local educational providers can offer more flexible class options for students who work during the day or have other timing restraints such as online programs and class offerings in convenient locations and at convenient times.</t>
  </si>
  <si>
    <t>The Ohio General Assembly can increase funding for child care vouchers for parents from lower income families who are in school.</t>
  </si>
  <si>
    <t>State policymakers can require cultural competency training for educators.</t>
  </si>
  <si>
    <t>Employment policy goals and recommendations</t>
  </si>
  <si>
    <t>Increase incomes for pregnant women and parents of young children</t>
  </si>
  <si>
    <t>State policymakers can expand the state Earned Income Tax Credit (EITC), lift the existing cap on the credit, make it refundable and/or expand the credit to non-custodial parents. (HPIO Income and Health brief)</t>
  </si>
  <si>
    <t>State policymakers can prioritize funds for career and technical training (vocational training), from the funds provided by the Carl D. Perkins Career and Technical Education Act of 2006, to: 
a. Jobs and/or employers that pay a living wage 
b. Jobs and/or employers that are offering a lower wage but in a job with an articulated and stepped career pathway to higher wages and benefits 
c. Employers that do not have a history of wage and hour violations 
d. Employers that have relatively low turnover 
e. Jobs that are in-demand or on the 21st Century Jobs list. 
These programs could also include job search assistance and comprehensive support services (including child care) during training.</t>
  </si>
  <si>
    <t>Local policymakers, infant mortality collaboratives and other partners can encourage employers to voluntarily adopt living wage policies.</t>
  </si>
  <si>
    <t xml:space="preserve">State policymakers can create a refundable Child Tax Credit and/or a refundable Child and Dependent Care Credit for Ohio citizens. </t>
  </si>
  <si>
    <t>State policymakers can create a matched dollar incentive program for people with low incomes, incentivizing people to deposit some or all of their tax refund (including EITC) in a savings account. This program can either be administered by the state or by a contracted organization.</t>
  </si>
  <si>
    <t>State policymakers can increase investigation of state employment law violations by increasing designated funding to the wage and hour division of the Department of Commerce.</t>
  </si>
  <si>
    <t>State and local policymakers can convene employers of low-wage workers to discuss program and policy changes that will encourage upward mobility for employees and advancement within their companies.</t>
  </si>
  <si>
    <t>Local policymakers can implement wage theft ordinances that apply to the local government as an employer, as well as external contractors with the local government. Wage theft ordinances increase monitoring and enforcement of wage and hour laws to ensure that all local government employees and contractors are paid the legal or contractual wage for all hours worked (see Cincinnati’s wage theft ordinance passed in 2016).</t>
  </si>
  <si>
    <t>Local policymakers can increase transparency related to wages paid in the jurisdiction by compiling a list of employers that pay a living wage and posting it on a public website.</t>
  </si>
  <si>
    <t>Reduce unemployment and under employment</t>
  </si>
  <si>
    <t xml:space="preserve">State policymakers can reform occupational licensing to reduce barriers to employment, such as through reductions in license requirements for some occupations, including cosmetology. (See SB 129 for an example of proposed legislation to reduce the required number of training hours for a cosmetology license in Ohio.) </t>
  </si>
  <si>
    <t>State policymakers can reduce barriers to employment related to criminal convictions by increasing monitoring and enforcement of the Ohio Fair Hiring Act, which prohibits public employers from asking any questions about conviction history on a job application or previous salary (“ban the box”), as well as extending this same prohibition to any employer with a state contract over $50,000.</t>
  </si>
  <si>
    <t>State policymakers can reduce barriers to employment related to criminal convictions by offering tax benefits to employers who hire people with criminal records. Tax benefits can be paired with legislation reducing civil liability for employers who hire people with criminal records.</t>
  </si>
  <si>
    <t xml:space="preserve">Increase access to work supports </t>
  </si>
  <si>
    <t>State policymakers can increase funding for child care subsidies so that eligibility limits can be restored to 200 percent FPL and more families can access child care. Access can also be expanded by increasing the reimbursement rate paid to child care centers to the 75th percentile, making 75 percent of state’s child care centers affordable to voucher families.</t>
  </si>
  <si>
    <t>State policymakers can incentivize employers to provide child care subsidies to their employees in order to remove barriers to employment for parents, particularly those with part-time and/or low wage jobs.</t>
  </si>
  <si>
    <t>The Ohio Department of Jobs and Family Services (ODJFS) can analyze and evaluate the effectiveness of the Comprehensive Case Management and Employment Program (CCMEP). If the evaluation is favorable, policymakers can increase funding for CCMEP to connect more youth and young adults with low incomes to skilled employment in Ohio.</t>
  </si>
  <si>
    <t>State policymakers can review eligibility levels for government programs that serve individuals with low incomes in order to remove disincentives for job attainment or wage increases (“benefit cliffs”). Eligibility levels for programs such as medical, food and child assistance should be aligned with the self-sufficiency of the program recipients.</t>
  </si>
  <si>
    <t>The Ohio Department of Job and Family Services (ODJFS) can license day care centers that provide child care on a temporary, irregular basis to children with short-term illnesses (see HB 77, introduced in the 132 General Assembly).</t>
  </si>
  <si>
    <t>Adopt more robust leave policies and employment benefits</t>
  </si>
  <si>
    <t>State policymakers can offer low-cost incentives to employers, primarily those with part-time and/or low wage workers, who choose to offer employment benefits, such as paid family leave, sick leave and work schedule predictability. An example of a low-cost incentive may be awarding employers additional points in a state contracting process.</t>
  </si>
  <si>
    <t>State policymakers can prohibit employers, primarily those offering part-time, classified and/or low wage work, from discriminating against employees who breastfeed.</t>
  </si>
  <si>
    <t>The Ohio Department of Job and Family Services (ODJFS) can provide, on its website, information and links to other websites where employers can access information regarding methods to accommodate nursing mothers in the workplace.</t>
  </si>
  <si>
    <t xml:space="preserve">Local municipalities and local infant mortality partners can monitor the legal challenges to Senate Bill 331 to determine the extent to which local governments can establish employment policies, such as minimum wage, leave policies and schedule predictability. </t>
  </si>
  <si>
    <t>The Ohio Department of Job and Family Services (ODJFS) can require employers who receive funding for supported work programs, training and other programs to offer employee benefits, such as paid parental leave, paid sick leave and nursing support. Additional funding may be required.</t>
  </si>
  <si>
    <t>State policymakers can require and subsidize more types of employers to offer employer sponsored health insurance to their employees, including those offering part-time or low wage work. This employer sponsored health insurance should cover services that will benefit pregnant women and/or women of childbearing age, including prenatal services, contraception and postnatal care.</t>
  </si>
  <si>
    <t>State policymakers can require employers to provide additional breastfeeding supports above the minimum requirements specified in the Fair Labor Standards Act (such as increasing time allowed for expressing milk at work, paying employees for that time, the availability of refrigeration, etc.).</t>
  </si>
  <si>
    <t>State policymakers can require or incentivize employers to increase breastfeeding supports in the employment setting, including providing education for pregnant and lactating women on the benefits of breast feeding, as well as offering support from supervisors and coworkers.</t>
  </si>
  <si>
    <t xml:space="preserve">State policymakers can encourage employers to provide health and wellness opportunities as employment benefits. </t>
  </si>
  <si>
    <t xml:space="preserve">State policymakers can create employment protections for victims of violent crimes, such as a set amount of unpaid time off so that victims can seek protection services. </t>
  </si>
  <si>
    <t xml:space="preserve">State policymakers can make unemployment compensation available to people who resign from their jobs for safety reasons, such as survivors of domestic violence. </t>
  </si>
  <si>
    <t>Reduce exposure to toxic and persistent stress in employment settings</t>
  </si>
  <si>
    <t>State policymakers can increase enforcement efforts related to discriminatory workplace practices through the Ohio Civil Rights Commission (OCRC) by increasing the staff at OCRC to implement enforcement.</t>
  </si>
  <si>
    <t>State policymakers can consider an employer’s record with the OCRC when determining tax incentives, and assess a fee on employers with regular complaints to the OCRC. Revenue gained from these fees can be dedicated to fund education programs on eliminating discrimination in the workplace.</t>
  </si>
  <si>
    <t>The State of Ohio can increase work schedule predictability for state employees, particularly those who work part-time or are on-call, by adopting a policy to provide scheduling notice at least 7 days in advance.</t>
  </si>
  <si>
    <t xml:space="preserve">Cross-cutting recommendations </t>
  </si>
  <si>
    <t>Cross-cutting</t>
  </si>
  <si>
    <t>State legislators can request that the Commission on Infant Mortality monitor the extent to which the recommendations in this report are implemented and report findings to House and Senate leadership and all relevant committees on an annual basis.</t>
  </si>
  <si>
    <t>State agencies and local organizations can increase the effectiveness of services for infant mortality priority populations by: a)  Hosting cultural competence and implicit bias training for staff; b) implementing programs like Michigan's Practices to Reduce Infant Mortality through Equity (PRIME) initiative to address health disparities; c) Increasing workforce diversity through recruitment of minority and rural/Appalachian students for health and human services higher-education programs; d) implementing evidence-based strategies to prevent violence and integrating trauma-informed approaches into existing services and programs</t>
  </si>
  <si>
    <t>Local infant mortality reduction collaboratives and other local partners can:</t>
  </si>
  <si>
    <t>a.) Identify which policy goals to focus on from this report that best address challenges, inequities and social drivers within their communities, guided by input from community residents and local/neighborhood-level data</t>
  </si>
  <si>
    <t>b) Implement specific local-level recommendations in this report that align with the selected policy goals</t>
  </si>
  <si>
    <t>c) Advocate for state-level recommendations that align with the selected policy goals and recommendations</t>
  </si>
  <si>
    <t>d) Gather and disseminate qualitative information and real-life stories from Ohio families that illustrate the housing, transportation, education and employment challenges and inequities described in this report</t>
  </si>
  <si>
    <t>State agencies can collect and report data on infant mortality, birth outcomes and related inequities in the social, economic and physical environment disaggregated by race, ethnicity, income level, sex and geography. In addition, local partners can collect and use local-level data
(e.g., by zip code or census tract) and advocate for improved data collection that allows for actionable analysis, transparency and accountability for differences in health and community conditions by race, ethnicity, income level, sex and geography.</t>
  </si>
  <si>
    <t>State agencies and other state or local-level organizations can work together to coordinate, evaluate and continuously improve infant mortality reduction policies and programs.</t>
  </si>
  <si>
    <t>State policymakers can commission a study to assess the extent to which Ohio is implementing the evidence-based strategies used in other states that have led to larger improvements in infant mortality. (Determine, for example, the number of families reached by Centering Pregnancy and Nurse-Family Partnership in Ohio compared to the case study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</si>
</sst>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b/>
      <sz val="11"/>
      <name val="Century Gothic"/>
      <family val="2"/>
    </font>
    <font>
      <sz val="11"/>
      <name val="Century Gothic"/>
      <family val="2"/>
    </font>
    <font>
      <b/>
      <sz val="11"/>
      <color theme="1"/>
      <name val="Century Gothic"/>
      <family val="2"/>
    </font>
    <font>
      <sz val="11"/>
      <color theme="1"/>
      <name val="Century Gothic"/>
      <family val="2"/>
    </font>
    <font>
      <b/>
      <sz val="10"/>
      <color theme="1"/>
      <name val="Century Gothic"/>
      <family val="2"/>
    </font>
    <font>
      <sz val="10"/>
      <color theme="1"/>
      <name val="Century Gothic"/>
      <family val="2"/>
    </font>
    <font>
      <b/>
      <sz val="10"/>
      <name val="Century Gothic"/>
      <family val="2"/>
    </font>
    <font>
      <sz val="10"/>
      <name val="Century Gothic"/>
      <family val="2"/>
    </font>
    <font>
      <sz val="10"/>
      <color rgb="FF333333"/>
      <name val="Century Gothic"/>
      <family val="2"/>
    </font>
    <font>
      <b/>
      <sz val="10"/>
      <color rgb="FF333333"/>
      <name val="Century Gothic"/>
      <family val="2"/>
    </font>
    <font>
      <sz val="11"/>
      <color rgb="FFFF0000"/>
      <name val="Century Gothic"/>
      <family val="2"/>
    </font>
    <font>
      <b/>
      <sz val="14"/>
      <color theme="1"/>
      <name val="Century Gothic"/>
      <family val="2"/>
    </font>
    <font>
      <b/>
      <sz val="12"/>
      <name val="Century Gothic"/>
      <family val="2"/>
    </font>
    <font>
      <sz val="12"/>
      <color theme="1"/>
      <name val="Century Gothic"/>
      <family val="2"/>
    </font>
    <font>
      <b/>
      <sz val="10"/>
      <color theme="0"/>
      <name val="Century Gothic"/>
      <family val="2"/>
    </font>
    <font>
      <b/>
      <sz val="18"/>
      <color theme="1"/>
      <name val="Century Gothic"/>
      <family val="2"/>
    </font>
    <font>
      <sz val="11"/>
      <color theme="1"/>
      <name val="Calibri"/>
      <family val="2"/>
      <scheme val="minor"/>
    </font>
    <font>
      <b/>
      <sz val="36"/>
      <color theme="1"/>
      <name val="Century Gothic"/>
      <family val="2"/>
    </font>
    <font>
      <b/>
      <sz val="16"/>
      <color theme="1"/>
      <name val="Century Gothic"/>
      <family val="2"/>
    </font>
    <font>
      <b/>
      <sz val="11"/>
      <color theme="0"/>
      <name val="Century Gothic"/>
      <family val="2"/>
    </font>
    <font>
      <b/>
      <sz val="18"/>
      <name val="Century Gothic"/>
      <family val="2"/>
    </font>
    <font>
      <b/>
      <sz val="10"/>
      <color rgb="FF000000"/>
      <name val="Century Gothic"/>
      <family val="2"/>
    </font>
    <font>
      <sz val="10"/>
      <color rgb="FF000000"/>
      <name val="Century Gothic"/>
      <family val="2"/>
    </font>
    <font>
      <sz val="11"/>
      <color rgb="FF000000"/>
      <name val="Calibri"/>
      <family val="2"/>
      <scheme val="minor"/>
    </font>
    <font>
      <b/>
      <sz val="10"/>
      <color rgb="FF000000"/>
      <name val="Century Gothic"/>
    </font>
    <font>
      <b/>
      <sz val="10"/>
      <color rgb="FFFF0000"/>
      <name val="Century Gothic"/>
    </font>
    <font>
      <b/>
      <sz val="10"/>
      <name val="Century Gothic"/>
    </font>
    <font>
      <b/>
      <sz val="10"/>
      <color rgb="FF333333"/>
      <name val="Century Gothic"/>
    </font>
    <font>
      <sz val="10"/>
      <color rgb="FF333333"/>
      <name val="Century Gothic"/>
    </font>
  </fonts>
  <fills count="14">
    <fill>
      <patternFill patternType="none"/>
    </fill>
    <fill>
      <patternFill patternType="gray125"/>
    </fill>
    <fill>
      <patternFill patternType="solid">
        <fgColor theme="6"/>
        <bgColor indexed="64"/>
      </patternFill>
    </fill>
    <fill>
      <patternFill patternType="solid">
        <fgColor theme="4" tint="0.39997558519241921"/>
        <bgColor indexed="64"/>
      </patternFill>
    </fill>
    <fill>
      <patternFill patternType="solid">
        <fgColor rgb="FFFFFF00"/>
        <bgColor indexed="64"/>
      </patternFill>
    </fill>
    <fill>
      <patternFill patternType="solid">
        <fgColor theme="5"/>
        <bgColor indexed="64"/>
      </patternFill>
    </fill>
    <fill>
      <patternFill patternType="solid">
        <fgColor theme="0" tint="-0.14999847407452621"/>
        <bgColor indexed="64"/>
      </patternFill>
    </fill>
    <fill>
      <patternFill patternType="solid">
        <fgColor theme="9"/>
        <bgColor indexed="64"/>
      </patternFill>
    </fill>
    <fill>
      <patternFill patternType="solid">
        <fgColor rgb="FFB4C6E7"/>
        <bgColor indexed="64"/>
      </patternFill>
    </fill>
    <fill>
      <patternFill patternType="solid">
        <fgColor rgb="FFFFFFFF"/>
        <bgColor indexed="64"/>
      </patternFill>
    </fill>
    <fill>
      <patternFill patternType="solid">
        <fgColor theme="4" tint="-0.249977111117893"/>
        <bgColor indexed="64"/>
      </patternFill>
    </fill>
    <fill>
      <patternFill patternType="solid">
        <fgColor theme="3"/>
        <bgColor indexed="64"/>
      </patternFill>
    </fill>
    <fill>
      <patternFill patternType="solid">
        <fgColor theme="4" tint="-0.499984740745262"/>
        <bgColor indexed="64"/>
      </patternFill>
    </fill>
    <fill>
      <patternFill patternType="solid">
        <fgColor theme="3" tint="-0.249977111117893"/>
        <bgColor indexed="64"/>
      </patternFill>
    </fill>
  </fills>
  <borders count="24">
    <border>
      <left/>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right style="medium">
        <color indexed="64"/>
      </right>
      <top/>
      <bottom/>
      <diagonal/>
    </border>
  </borders>
  <cellStyleXfs count="2">
    <xf numFmtId="0" fontId="0" fillId="0" borderId="0"/>
    <xf numFmtId="9" fontId="17" fillId="0" borderId="0" applyFont="0" applyFill="0" applyBorder="0" applyAlignment="0" applyProtection="0"/>
  </cellStyleXfs>
  <cellXfs count="181">
    <xf numFmtId="0" fontId="0" fillId="0" borderId="0" xfId="0"/>
    <xf numFmtId="0" fontId="4" fillId="0" borderId="0" xfId="0" applyFont="1" applyAlignment="1">
      <alignment horizontal="center" vertical="center" wrapText="1"/>
    </xf>
    <xf numFmtId="0" fontId="4"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wrapText="1"/>
    </xf>
    <xf numFmtId="0" fontId="6" fillId="0" borderId="0" xfId="0" applyFont="1"/>
    <xf numFmtId="0" fontId="6" fillId="0" borderId="0" xfId="0" applyFont="1" applyAlignment="1">
      <alignment horizontal="center" vertical="center" wrapText="1"/>
    </xf>
    <xf numFmtId="0" fontId="6" fillId="0" borderId="0" xfId="0" applyFont="1" applyAlignment="1">
      <alignment vertical="top"/>
    </xf>
    <xf numFmtId="0" fontId="6" fillId="0" borderId="0" xfId="0" applyFont="1" applyAlignment="1">
      <alignment vertical="top" wrapText="1"/>
    </xf>
    <xf numFmtId="0" fontId="5" fillId="0" borderId="0" xfId="0" applyFont="1" applyAlignment="1">
      <alignment vertical="top"/>
    </xf>
    <xf numFmtId="0" fontId="7" fillId="0" borderId="0" xfId="0" applyFont="1"/>
    <xf numFmtId="0" fontId="6" fillId="0" borderId="0" xfId="0" applyFont="1" applyAlignment="1">
      <alignment horizontal="center" vertical="center"/>
    </xf>
    <xf numFmtId="0" fontId="7" fillId="0" borderId="2" xfId="0" applyFont="1" applyBorder="1" applyAlignment="1">
      <alignment vertical="top" wrapText="1"/>
    </xf>
    <xf numFmtId="0" fontId="7" fillId="0" borderId="6" xfId="0" applyFont="1" applyBorder="1" applyAlignment="1">
      <alignment vertical="top" wrapText="1"/>
    </xf>
    <xf numFmtId="0" fontId="7" fillId="0" borderId="4" xfId="0" applyFont="1" applyBorder="1" applyAlignment="1">
      <alignment vertical="top" wrapText="1"/>
    </xf>
    <xf numFmtId="0" fontId="8" fillId="0" borderId="0" xfId="0" applyFont="1" applyAlignment="1">
      <alignment vertical="top" wrapText="1"/>
    </xf>
    <xf numFmtId="0" fontId="8" fillId="0" borderId="0" xfId="0" applyFont="1" applyAlignment="1">
      <alignment vertical="top"/>
    </xf>
    <xf numFmtId="0" fontId="8" fillId="0" borderId="2" xfId="0" applyFont="1" applyBorder="1" applyAlignment="1">
      <alignment vertical="top" wrapText="1"/>
    </xf>
    <xf numFmtId="0" fontId="8" fillId="0" borderId="4" xfId="0" applyFont="1" applyBorder="1" applyAlignment="1">
      <alignment vertical="top" wrapText="1"/>
    </xf>
    <xf numFmtId="0" fontId="8" fillId="0" borderId="6" xfId="0" applyFont="1" applyBorder="1" applyAlignment="1">
      <alignment vertical="top" wrapText="1"/>
    </xf>
    <xf numFmtId="0" fontId="7" fillId="0" borderId="0" xfId="0" applyFont="1" applyAlignment="1">
      <alignment vertical="top" wrapText="1"/>
    </xf>
    <xf numFmtId="0" fontId="7" fillId="0" borderId="3" xfId="0" applyFont="1" applyBorder="1" applyAlignment="1">
      <alignment vertical="top" wrapText="1"/>
    </xf>
    <xf numFmtId="0" fontId="6" fillId="0" borderId="0" xfId="0" applyFont="1" applyAlignment="1">
      <alignment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vertical="top"/>
    </xf>
    <xf numFmtId="0" fontId="6" fillId="0" borderId="0" xfId="0" applyFont="1" applyAlignment="1">
      <alignment horizontal="center" vertical="top"/>
    </xf>
    <xf numFmtId="0" fontId="9" fillId="0" borderId="0" xfId="0" applyFont="1" applyAlignment="1">
      <alignment vertical="top" wrapText="1"/>
    </xf>
    <xf numFmtId="0" fontId="4" fillId="0" borderId="0" xfId="0" applyFont="1" applyAlignment="1">
      <alignment vertical="top"/>
    </xf>
    <xf numFmtId="0" fontId="4" fillId="0" borderId="0" xfId="0" applyFont="1" applyAlignment="1">
      <alignment vertical="top" wrapText="1"/>
    </xf>
    <xf numFmtId="0" fontId="5" fillId="0" borderId="0" xfId="0" applyFont="1"/>
    <xf numFmtId="0" fontId="8" fillId="0" borderId="7" xfId="0" applyFont="1" applyBorder="1" applyAlignment="1">
      <alignment vertical="top" wrapText="1"/>
    </xf>
    <xf numFmtId="0" fontId="0" fillId="0" borderId="0" xfId="0" applyAlignment="1">
      <alignment horizontal="center" vertical="top"/>
    </xf>
    <xf numFmtId="0" fontId="8" fillId="0" borderId="11" xfId="0" applyFont="1" applyBorder="1" applyAlignment="1">
      <alignment vertical="top" wrapText="1"/>
    </xf>
    <xf numFmtId="0" fontId="8" fillId="0" borderId="7" xfId="0" applyFont="1" applyBorder="1" applyAlignment="1">
      <alignment horizontal="center" vertical="center"/>
    </xf>
    <xf numFmtId="2" fontId="8" fillId="0" borderId="0" xfId="0" applyNumberFormat="1" applyFont="1" applyAlignment="1">
      <alignment horizontal="center" vertical="center"/>
    </xf>
    <xf numFmtId="0" fontId="5"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top" wrapText="1"/>
    </xf>
    <xf numFmtId="0" fontId="2"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left" vertical="top" wrapText="1"/>
    </xf>
    <xf numFmtId="0" fontId="11" fillId="0" borderId="0" xfId="0" applyFont="1" applyAlignment="1">
      <alignment horizontal="center" vertical="center"/>
    </xf>
    <xf numFmtId="0" fontId="10" fillId="0" borderId="0" xfId="0" applyFont="1" applyAlignment="1">
      <alignment horizontal="left" vertical="top" wrapText="1"/>
    </xf>
    <xf numFmtId="0" fontId="10" fillId="3" borderId="0" xfId="0" applyFont="1" applyFill="1" applyAlignment="1">
      <alignment vertical="top" wrapText="1"/>
    </xf>
    <xf numFmtId="0" fontId="10" fillId="3" borderId="0" xfId="0" applyFont="1" applyFill="1" applyAlignment="1">
      <alignment horizontal="left" vertical="top" wrapText="1"/>
    </xf>
    <xf numFmtId="0" fontId="6" fillId="0" borderId="0" xfId="0" applyFont="1" applyAlignment="1">
      <alignment horizontal="left" vertical="top" wrapText="1"/>
    </xf>
    <xf numFmtId="0" fontId="7" fillId="3" borderId="0" xfId="0" applyFont="1" applyFill="1" applyAlignment="1">
      <alignment vertical="top" wrapText="1"/>
    </xf>
    <xf numFmtId="0" fontId="7" fillId="3" borderId="0" xfId="0" applyFont="1" applyFill="1" applyAlignment="1">
      <alignment horizontal="center" vertical="center" wrapText="1"/>
    </xf>
    <xf numFmtId="0" fontId="7" fillId="3" borderId="1" xfId="0" applyFont="1" applyFill="1" applyBorder="1" applyAlignment="1">
      <alignment vertical="top" wrapText="1"/>
    </xf>
    <xf numFmtId="0" fontId="7" fillId="3" borderId="5" xfId="0" applyFont="1" applyFill="1" applyBorder="1" applyAlignment="1">
      <alignment horizontal="left" vertical="top" wrapText="1"/>
    </xf>
    <xf numFmtId="0" fontId="7" fillId="3" borderId="0" xfId="0" applyFont="1" applyFill="1" applyAlignment="1">
      <alignment horizontal="left" vertical="top" wrapText="1"/>
    </xf>
    <xf numFmtId="0" fontId="7" fillId="3" borderId="7" xfId="0" applyFont="1" applyFill="1" applyBorder="1" applyAlignment="1">
      <alignment horizontal="center" vertical="center" wrapText="1"/>
    </xf>
    <xf numFmtId="0" fontId="7" fillId="3" borderId="7" xfId="0" applyFont="1" applyFill="1" applyBorder="1" applyAlignment="1">
      <alignment horizontal="left" vertical="top"/>
    </xf>
    <xf numFmtId="0" fontId="1" fillId="3" borderId="0" xfId="0" applyFont="1" applyFill="1" applyAlignment="1">
      <alignment horizontal="left" vertical="top" wrapText="1"/>
    </xf>
    <xf numFmtId="0" fontId="1" fillId="0" borderId="13" xfId="0" applyFont="1" applyBorder="1" applyAlignment="1">
      <alignment horizontal="left" vertical="top" wrapText="1"/>
    </xf>
    <xf numFmtId="0" fontId="2" fillId="3" borderId="0" xfId="0" applyFont="1" applyFill="1" applyAlignment="1">
      <alignment horizontal="left" vertical="top" wrapText="1"/>
    </xf>
    <xf numFmtId="0" fontId="4" fillId="3" borderId="0" xfId="0" applyFont="1" applyFill="1" applyAlignment="1">
      <alignment vertical="top"/>
    </xf>
    <xf numFmtId="0" fontId="3" fillId="0" borderId="0" xfId="0" applyFont="1" applyAlignment="1">
      <alignment vertical="top"/>
    </xf>
    <xf numFmtId="0" fontId="4" fillId="0" borderId="0" xfId="0" applyFont="1"/>
    <xf numFmtId="0" fontId="13" fillId="0" borderId="0" xfId="0" applyFont="1" applyAlignment="1">
      <alignment wrapText="1"/>
    </xf>
    <xf numFmtId="0" fontId="14" fillId="0" borderId="0" xfId="0" applyFont="1"/>
    <xf numFmtId="0" fontId="3" fillId="2" borderId="0" xfId="0" applyFont="1" applyFill="1"/>
    <xf numFmtId="0" fontId="3" fillId="4" borderId="0" xfId="0" applyFont="1" applyFill="1"/>
    <xf numFmtId="0" fontId="3" fillId="5" borderId="0" xfId="0" applyFont="1" applyFill="1"/>
    <xf numFmtId="0" fontId="3" fillId="6" borderId="14" xfId="0" applyFont="1" applyFill="1" applyBorder="1"/>
    <xf numFmtId="0" fontId="12" fillId="0" borderId="0" xfId="0" applyFont="1"/>
    <xf numFmtId="0" fontId="3" fillId="7" borderId="0" xfId="0" applyFont="1" applyFill="1"/>
    <xf numFmtId="0" fontId="12" fillId="0" borderId="0" xfId="0" applyFont="1" applyAlignment="1">
      <alignment horizontal="left" vertical="top"/>
    </xf>
    <xf numFmtId="0" fontId="3" fillId="0" borderId="0" xfId="0" applyFont="1" applyAlignment="1">
      <alignment horizontal="left" vertical="top" wrapText="1"/>
    </xf>
    <xf numFmtId="0" fontId="5" fillId="0" borderId="0" xfId="0" applyFont="1" applyAlignment="1">
      <alignment horizontal="center" vertical="top" wrapText="1"/>
    </xf>
    <xf numFmtId="0" fontId="5" fillId="0" borderId="0" xfId="0" applyFont="1" applyAlignment="1">
      <alignment horizontal="left" vertical="top"/>
    </xf>
    <xf numFmtId="0" fontId="6" fillId="0" borderId="0" xfId="0" applyFont="1" applyAlignment="1">
      <alignment horizontal="left" vertical="top"/>
    </xf>
    <xf numFmtId="0" fontId="5" fillId="0" borderId="0" xfId="0" applyFont="1" applyAlignment="1">
      <alignment horizontal="left" vertical="top" wrapText="1"/>
    </xf>
    <xf numFmtId="0" fontId="5" fillId="3" borderId="0" xfId="0" applyFont="1" applyFill="1" applyAlignment="1">
      <alignment horizontal="left" vertical="top"/>
    </xf>
    <xf numFmtId="0" fontId="9" fillId="0" borderId="0" xfId="0" applyFont="1" applyAlignment="1">
      <alignment horizontal="left" vertical="top" wrapText="1"/>
    </xf>
    <xf numFmtId="0" fontId="7" fillId="3" borderId="7" xfId="0" applyFont="1" applyFill="1" applyBorder="1" applyAlignment="1">
      <alignment horizontal="left" vertical="top" wrapText="1"/>
    </xf>
    <xf numFmtId="0" fontId="9" fillId="3" borderId="0" xfId="0" applyFont="1" applyFill="1" applyAlignment="1">
      <alignment horizontal="left" vertical="top" wrapText="1"/>
    </xf>
    <xf numFmtId="0" fontId="6" fillId="3" borderId="0" xfId="0" applyFont="1" applyFill="1" applyAlignment="1">
      <alignment horizontal="left" vertical="top" wrapText="1"/>
    </xf>
    <xf numFmtId="0" fontId="7" fillId="3" borderId="0" xfId="0" applyFont="1" applyFill="1" applyAlignment="1">
      <alignment horizontal="left" vertical="top"/>
    </xf>
    <xf numFmtId="0" fontId="16" fillId="0" borderId="0" xfId="0" applyFont="1"/>
    <xf numFmtId="0" fontId="3" fillId="0" borderId="7" xfId="0" applyFont="1" applyBorder="1"/>
    <xf numFmtId="0" fontId="4" fillId="0" borderId="7" xfId="0" applyFont="1" applyBorder="1"/>
    <xf numFmtId="0" fontId="4" fillId="3" borderId="0" xfId="0" applyFont="1" applyFill="1" applyAlignment="1">
      <alignment vertical="top" wrapText="1"/>
    </xf>
    <xf numFmtId="0" fontId="7" fillId="0" borderId="7" xfId="0" applyFont="1" applyBorder="1" applyAlignment="1">
      <alignment horizontal="left" vertical="top" wrapText="1"/>
    </xf>
    <xf numFmtId="0" fontId="10" fillId="4" borderId="0" xfId="0" applyFont="1" applyFill="1" applyAlignment="1">
      <alignment horizontal="left" vertical="top" wrapText="1"/>
    </xf>
    <xf numFmtId="0" fontId="5" fillId="0" borderId="0" xfId="0" applyFont="1" applyAlignment="1">
      <alignment horizontal="left"/>
    </xf>
    <xf numFmtId="0" fontId="18" fillId="0" borderId="0" xfId="0" applyFont="1"/>
    <xf numFmtId="0" fontId="19" fillId="0" borderId="0" xfId="0" applyFont="1"/>
    <xf numFmtId="9" fontId="4" fillId="0" borderId="0" xfId="1" applyFont="1" applyFill="1"/>
    <xf numFmtId="0" fontId="15" fillId="10" borderId="0" xfId="0" applyFont="1" applyFill="1" applyAlignment="1">
      <alignment horizontal="center" vertical="top" wrapText="1"/>
    </xf>
    <xf numFmtId="0" fontId="15" fillId="10" borderId="0" xfId="0" applyFont="1" applyFill="1" applyAlignment="1">
      <alignment horizontal="center" wrapText="1"/>
    </xf>
    <xf numFmtId="0" fontId="15" fillId="0" borderId="0" xfId="0" applyFont="1" applyAlignment="1">
      <alignment horizontal="left" vertical="top" wrapText="1"/>
    </xf>
    <xf numFmtId="0" fontId="16" fillId="0" borderId="0" xfId="0" applyFont="1" applyAlignment="1">
      <alignment vertical="top"/>
    </xf>
    <xf numFmtId="0" fontId="15" fillId="0" borderId="0" xfId="0" applyFont="1" applyAlignment="1">
      <alignment horizontal="center" vertical="top" wrapText="1"/>
    </xf>
    <xf numFmtId="0" fontId="20" fillId="10" borderId="0" xfId="0" applyFont="1" applyFill="1" applyAlignment="1">
      <alignment horizontal="center" vertical="top" wrapText="1"/>
    </xf>
    <xf numFmtId="0" fontId="20" fillId="10" borderId="0" xfId="0" applyFont="1" applyFill="1" applyAlignment="1">
      <alignment horizontal="center" wrapText="1"/>
    </xf>
    <xf numFmtId="0" fontId="7" fillId="3" borderId="0" xfId="0" applyFont="1" applyFill="1" applyAlignment="1">
      <alignment horizontal="center" vertical="center"/>
    </xf>
    <xf numFmtId="0" fontId="8" fillId="0" borderId="7" xfId="0" applyFont="1" applyBorder="1" applyAlignment="1">
      <alignment horizontal="left" vertical="top" wrapText="1"/>
    </xf>
    <xf numFmtId="0" fontId="8" fillId="0" borderId="0" xfId="0" applyFont="1" applyAlignment="1">
      <alignment horizontal="center" vertical="center" wrapText="1"/>
    </xf>
    <xf numFmtId="0" fontId="8" fillId="0" borderId="13" xfId="0" applyFont="1" applyBorder="1" applyAlignment="1">
      <alignment horizontal="left" vertical="top" wrapText="1"/>
    </xf>
    <xf numFmtId="0" fontId="5" fillId="0" borderId="7" xfId="0" applyFont="1" applyBorder="1" applyAlignment="1">
      <alignment vertical="top" wrapText="1"/>
    </xf>
    <xf numFmtId="0" fontId="8" fillId="3" borderId="0" xfId="0" applyFont="1" applyFill="1" applyAlignment="1">
      <alignment horizontal="center" vertical="center"/>
    </xf>
    <xf numFmtId="0" fontId="8" fillId="3" borderId="7" xfId="0" applyFont="1" applyFill="1" applyBorder="1" applyAlignment="1">
      <alignment horizontal="left" vertical="top" wrapText="1"/>
    </xf>
    <xf numFmtId="0" fontId="7" fillId="3" borderId="18" xfId="0" applyFont="1" applyFill="1" applyBorder="1" applyAlignment="1">
      <alignment horizontal="left" vertical="top" wrapText="1"/>
    </xf>
    <xf numFmtId="0" fontId="7" fillId="9" borderId="0" xfId="0" applyFont="1" applyFill="1" applyAlignment="1">
      <alignment vertical="center"/>
    </xf>
    <xf numFmtId="0" fontId="6" fillId="9" borderId="0" xfId="0" applyFont="1" applyFill="1"/>
    <xf numFmtId="0" fontId="4" fillId="0" borderId="0" xfId="0" applyFont="1" applyAlignment="1">
      <alignment horizontal="center" vertical="center"/>
    </xf>
    <xf numFmtId="0" fontId="22" fillId="3" borderId="8" xfId="0" applyFont="1" applyFill="1" applyBorder="1" applyAlignment="1">
      <alignment horizontal="left" vertical="top" wrapText="1"/>
    </xf>
    <xf numFmtId="0" fontId="22" fillId="3" borderId="5" xfId="0" applyFont="1" applyFill="1" applyBorder="1" applyAlignment="1">
      <alignment horizontal="left" vertical="top" wrapText="1"/>
    </xf>
    <xf numFmtId="0" fontId="22" fillId="3" borderId="0" xfId="0" applyFont="1" applyFill="1" applyAlignment="1">
      <alignment horizontal="center" vertical="top"/>
    </xf>
    <xf numFmtId="0" fontId="22" fillId="0" borderId="0" xfId="0" applyFont="1" applyAlignment="1">
      <alignment horizontal="center" vertical="top"/>
    </xf>
    <xf numFmtId="0" fontId="22" fillId="0" borderId="9" xfId="0" applyFont="1" applyBorder="1" applyAlignment="1">
      <alignment vertical="top" wrapText="1"/>
    </xf>
    <xf numFmtId="0" fontId="23" fillId="0" borderId="0" xfId="0" applyFont="1" applyAlignment="1">
      <alignment horizontal="center" vertical="top"/>
    </xf>
    <xf numFmtId="0" fontId="23" fillId="0" borderId="9" xfId="0" applyFont="1" applyBorder="1" applyAlignment="1">
      <alignment vertical="top" wrapText="1"/>
    </xf>
    <xf numFmtId="0" fontId="23" fillId="0" borderId="10" xfId="0" applyFont="1" applyBorder="1" applyAlignment="1">
      <alignment vertical="top" wrapText="1"/>
    </xf>
    <xf numFmtId="0" fontId="23" fillId="0" borderId="0" xfId="0" applyFont="1" applyAlignment="1">
      <alignment vertical="top"/>
    </xf>
    <xf numFmtId="0" fontId="22" fillId="0" borderId="2" xfId="0" applyFont="1" applyBorder="1" applyAlignment="1">
      <alignment vertical="top" wrapText="1"/>
    </xf>
    <xf numFmtId="0" fontId="22" fillId="0" borderId="6" xfId="0" applyFont="1" applyBorder="1" applyAlignment="1">
      <alignment vertical="top" wrapText="1"/>
    </xf>
    <xf numFmtId="0" fontId="22" fillId="0" borderId="4" xfId="0" applyFont="1" applyBorder="1" applyAlignment="1">
      <alignment vertical="top" wrapText="1"/>
    </xf>
    <xf numFmtId="0" fontId="23" fillId="0" borderId="0" xfId="0" applyFont="1" applyAlignment="1">
      <alignment vertical="top" wrapText="1"/>
    </xf>
    <xf numFmtId="0" fontId="22" fillId="3" borderId="8" xfId="0" applyFont="1" applyFill="1" applyBorder="1" applyAlignment="1">
      <alignment vertical="top" wrapText="1"/>
    </xf>
    <xf numFmtId="0" fontId="22" fillId="9" borderId="9" xfId="0" applyFont="1" applyFill="1" applyBorder="1" applyAlignment="1">
      <alignment vertical="top" wrapText="1"/>
    </xf>
    <xf numFmtId="0" fontId="23" fillId="9" borderId="9" xfId="0" applyFont="1" applyFill="1" applyBorder="1" applyAlignment="1">
      <alignment vertical="top" wrapText="1"/>
    </xf>
    <xf numFmtId="0" fontId="23" fillId="0" borderId="0" xfId="0" applyFont="1" applyAlignment="1">
      <alignment horizontal="center" vertical="center"/>
    </xf>
    <xf numFmtId="0" fontId="23" fillId="0" borderId="0" xfId="0" applyFont="1" applyAlignment="1">
      <alignment wrapText="1"/>
    </xf>
    <xf numFmtId="0" fontId="22" fillId="0" borderId="0" xfId="0" applyFont="1" applyAlignment="1">
      <alignment horizontal="center" vertical="center"/>
    </xf>
    <xf numFmtId="0" fontId="22" fillId="0" borderId="0" xfId="0" applyFont="1"/>
    <xf numFmtId="0" fontId="24" fillId="0" borderId="0" xfId="0" applyFont="1" applyAlignment="1">
      <alignment horizontal="center" vertical="center"/>
    </xf>
    <xf numFmtId="0" fontId="23" fillId="0" borderId="0" xfId="0" applyFont="1" applyAlignment="1">
      <alignment horizontal="left" vertical="top"/>
    </xf>
    <xf numFmtId="0" fontId="23" fillId="0" borderId="0" xfId="0" applyFont="1"/>
    <xf numFmtId="0" fontId="5" fillId="3" borderId="0" xfId="0" applyFont="1" applyFill="1" applyAlignment="1">
      <alignment horizontal="center" vertical="top" wrapText="1"/>
    </xf>
    <xf numFmtId="0" fontId="6" fillId="3" borderId="15" xfId="0" applyFont="1" applyFill="1" applyBorder="1" applyAlignment="1">
      <alignment vertical="top" wrapText="1"/>
    </xf>
    <xf numFmtId="0" fontId="5" fillId="0" borderId="9" xfId="0" applyFont="1" applyBorder="1" applyAlignment="1">
      <alignment horizontal="left" vertical="top" wrapText="1"/>
    </xf>
    <xf numFmtId="0" fontId="5" fillId="0" borderId="22" xfId="0" applyFont="1" applyBorder="1" applyAlignment="1">
      <alignment horizontal="left" vertical="top" wrapText="1"/>
    </xf>
    <xf numFmtId="0" fontId="5" fillId="0" borderId="10" xfId="0" applyFont="1" applyBorder="1" applyAlignment="1">
      <alignment vertical="top" wrapText="1"/>
    </xf>
    <xf numFmtId="0" fontId="22" fillId="3" borderId="0" xfId="0" applyFont="1" applyFill="1" applyAlignment="1">
      <alignment horizontal="center" vertical="center"/>
    </xf>
    <xf numFmtId="0" fontId="22" fillId="3" borderId="7" xfId="0" applyFont="1" applyFill="1" applyBorder="1" applyAlignment="1">
      <alignment horizontal="left" vertical="top" wrapText="1"/>
    </xf>
    <xf numFmtId="0" fontId="22" fillId="0" borderId="12" xfId="0" applyFont="1" applyBorder="1" applyAlignment="1">
      <alignment horizontal="left" vertical="top" wrapText="1"/>
    </xf>
    <xf numFmtId="0" fontId="22" fillId="0" borderId="8" xfId="0" applyFont="1" applyBorder="1" applyAlignment="1">
      <alignment horizontal="left" vertical="top" wrapText="1"/>
    </xf>
    <xf numFmtId="0" fontId="22" fillId="0" borderId="19" xfId="0" applyFont="1" applyBorder="1" applyAlignment="1">
      <alignment vertical="top" wrapText="1"/>
    </xf>
    <xf numFmtId="0" fontId="22" fillId="0" borderId="20" xfId="0" applyFont="1" applyBorder="1" applyAlignment="1">
      <alignment vertical="top" wrapText="1"/>
    </xf>
    <xf numFmtId="0" fontId="22" fillId="0" borderId="18" xfId="0" applyFont="1" applyBorder="1" applyAlignment="1">
      <alignment horizontal="left" vertical="top" wrapText="1"/>
    </xf>
    <xf numFmtId="0" fontId="23" fillId="0" borderId="7" xfId="0" applyFont="1" applyBorder="1" applyAlignment="1">
      <alignment horizontal="left" vertical="top" wrapText="1"/>
    </xf>
    <xf numFmtId="0" fontId="22" fillId="3" borderId="12" xfId="0" applyFont="1" applyFill="1" applyBorder="1" applyAlignment="1">
      <alignment horizontal="left" vertical="top" wrapText="1"/>
    </xf>
    <xf numFmtId="0" fontId="22" fillId="0" borderId="8" xfId="0" applyFont="1" applyBorder="1" applyAlignment="1">
      <alignment vertical="top" wrapText="1"/>
    </xf>
    <xf numFmtId="0" fontId="23" fillId="0" borderId="18" xfId="0" applyFont="1" applyBorder="1" applyAlignment="1">
      <alignment horizontal="left" vertical="top" wrapText="1"/>
    </xf>
    <xf numFmtId="0" fontId="22" fillId="0" borderId="7" xfId="0" applyFont="1" applyBorder="1" applyAlignment="1">
      <alignment horizontal="left" vertical="top" wrapText="1"/>
    </xf>
    <xf numFmtId="0" fontId="22" fillId="0" borderId="0" xfId="0" applyFont="1" applyAlignment="1">
      <alignment horizontal="left" vertical="top"/>
    </xf>
    <xf numFmtId="0" fontId="22" fillId="0" borderId="0" xfId="0" applyFont="1" applyAlignment="1">
      <alignment horizontal="left" vertical="top" wrapText="1"/>
    </xf>
    <xf numFmtId="0" fontId="22" fillId="0" borderId="21" xfId="0" applyFont="1" applyBorder="1" applyAlignment="1">
      <alignment horizontal="left" vertical="top" wrapText="1"/>
    </xf>
    <xf numFmtId="0" fontId="23" fillId="0" borderId="8"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23" fillId="0" borderId="0" xfId="0" applyFont="1" applyAlignment="1">
      <alignment horizontal="left" vertical="top" wrapText="1"/>
    </xf>
    <xf numFmtId="0" fontId="22" fillId="0" borderId="17" xfId="0" applyFont="1" applyBorder="1" applyAlignment="1">
      <alignment vertical="top" wrapText="1"/>
    </xf>
    <xf numFmtId="0" fontId="22" fillId="0" borderId="0" xfId="0" applyFont="1" applyAlignment="1">
      <alignment vertical="top" wrapText="1"/>
    </xf>
    <xf numFmtId="0" fontId="22" fillId="3" borderId="7" xfId="0" applyFont="1" applyFill="1" applyBorder="1" applyAlignment="1">
      <alignment horizontal="left" vertical="top"/>
    </xf>
    <xf numFmtId="0" fontId="27" fillId="0" borderId="6" xfId="0" applyFont="1" applyBorder="1" applyAlignment="1">
      <alignment vertical="top" wrapText="1"/>
    </xf>
    <xf numFmtId="0" fontId="25" fillId="0" borderId="0" xfId="0" applyFont="1" applyAlignment="1">
      <alignment horizontal="left" vertical="top"/>
    </xf>
    <xf numFmtId="0" fontId="10" fillId="0" borderId="0" xfId="0" applyFont="1" applyAlignment="1">
      <alignment horizontal="left" vertical="top"/>
    </xf>
    <xf numFmtId="0" fontId="28" fillId="0" borderId="0" xfId="0" applyFont="1" applyAlignment="1">
      <alignment horizontal="left" vertical="top"/>
    </xf>
    <xf numFmtId="0" fontId="9" fillId="0" borderId="0" xfId="0" applyFont="1" applyAlignment="1">
      <alignment horizontal="left" vertical="top"/>
    </xf>
    <xf numFmtId="0" fontId="29" fillId="0" borderId="0" xfId="0" applyFont="1" applyAlignment="1">
      <alignment horizontal="left" vertical="top"/>
    </xf>
    <xf numFmtId="0" fontId="20" fillId="10" borderId="0" xfId="0" applyFont="1" applyFill="1"/>
    <xf numFmtId="0" fontId="3" fillId="0" borderId="7" xfId="0" applyFont="1" applyBorder="1" applyAlignment="1">
      <alignment horizontal="right"/>
    </xf>
    <xf numFmtId="0" fontId="0" fillId="0" borderId="7" xfId="0" applyBorder="1"/>
    <xf numFmtId="0" fontId="3" fillId="0" borderId="0" xfId="0" applyFont="1" applyAlignment="1">
      <alignment wrapText="1"/>
    </xf>
    <xf numFmtId="0" fontId="3" fillId="8" borderId="13" xfId="0" applyFont="1" applyFill="1" applyBorder="1" applyAlignment="1">
      <alignment horizontal="center"/>
    </xf>
    <xf numFmtId="0" fontId="3" fillId="8" borderId="16" xfId="0" applyFont="1" applyFill="1" applyBorder="1" applyAlignment="1">
      <alignment horizontal="center" wrapText="1"/>
    </xf>
    <xf numFmtId="0" fontId="15" fillId="11" borderId="0" xfId="0" applyFont="1" applyFill="1" applyAlignment="1">
      <alignment horizontal="center" vertical="top" wrapText="1"/>
    </xf>
    <xf numFmtId="0" fontId="15" fillId="12" borderId="0" xfId="0" applyFont="1" applyFill="1" applyAlignment="1">
      <alignment horizontal="center" wrapText="1"/>
    </xf>
    <xf numFmtId="0" fontId="21" fillId="0" borderId="0" xfId="0" applyFont="1" applyAlignment="1">
      <alignment horizontal="left" vertical="top"/>
    </xf>
    <xf numFmtId="0" fontId="15" fillId="13" borderId="0" xfId="0" applyFont="1" applyFill="1" applyAlignment="1">
      <alignment horizontal="center" wrapText="1"/>
    </xf>
    <xf numFmtId="0" fontId="20" fillId="12" borderId="0" xfId="0" applyFont="1" applyFill="1" applyAlignment="1">
      <alignment horizontal="center" wrapText="1"/>
    </xf>
    <xf numFmtId="0" fontId="5" fillId="0" borderId="23" xfId="0" applyFont="1" applyBorder="1" applyAlignment="1">
      <alignment horizontal="center" vertical="center"/>
    </xf>
  </cellXfs>
  <cellStyles count="2">
    <cellStyle name="Normal" xfId="0" builtinId="0"/>
    <cellStyle name="Percent" xfId="1" builtinId="5"/>
  </cellStyles>
  <dxfs count="75">
    <dxf>
      <font>
        <color rgb="FF000000"/>
      </font>
      <fill>
        <patternFill patternType="solid">
          <bgColor rgb="FFFFC7CE"/>
        </patternFill>
      </fill>
    </dxf>
    <dxf>
      <font>
        <color rgb="FF000000"/>
      </font>
      <fill>
        <patternFill patternType="solid">
          <bgColor rgb="FFE2EFDA"/>
        </patternFill>
      </fill>
    </dxf>
    <dxf>
      <fill>
        <patternFill patternType="solid">
          <bgColor rgb="FF9BBB59"/>
        </patternFill>
      </fill>
    </dxf>
    <dxf>
      <fill>
        <patternFill patternType="solid">
          <bgColor rgb="FFFFFF00"/>
        </patternFill>
      </fill>
    </dxf>
    <dxf>
      <fill>
        <patternFill patternType="solid">
          <bgColor rgb="FFFFC000"/>
        </patternFill>
      </fill>
    </dxf>
    <dxf>
      <fill>
        <patternFill patternType="solid">
          <bgColor rgb="FFC00000"/>
        </patternFill>
      </fill>
    </dxf>
    <dxf>
      <fill>
        <patternFill patternType="solid">
          <bgColor rgb="FFBFBFBF"/>
        </patternFill>
      </fill>
    </dxf>
    <dxf>
      <fill>
        <patternFill patternType="solid">
          <bgColor rgb="FF9BBB59"/>
        </patternFill>
      </fill>
    </dxf>
    <dxf>
      <fill>
        <patternFill patternType="solid">
          <bgColor rgb="FFFFFF00"/>
        </patternFill>
      </fill>
    </dxf>
    <dxf>
      <fill>
        <patternFill patternType="solid">
          <bgColor rgb="FFFFC000"/>
        </patternFill>
      </fill>
    </dxf>
    <dxf>
      <fill>
        <patternFill patternType="solid">
          <bgColor rgb="FFC00000"/>
        </patternFill>
      </fill>
    </dxf>
    <dxf>
      <fill>
        <patternFill patternType="solid">
          <bgColor rgb="FFBFBFBF"/>
        </patternFill>
      </fill>
    </dxf>
    <dxf>
      <fill>
        <patternFill patternType="solid">
          <bgColor rgb="FFFFC7CE"/>
        </patternFill>
      </fill>
    </dxf>
    <dxf>
      <fill>
        <patternFill patternType="solid">
          <bgColor rgb="FFE2EFDA"/>
        </patternFill>
      </fill>
    </dxf>
    <dxf>
      <fill>
        <patternFill patternType="solid">
          <bgColor rgb="FF9BBB59"/>
        </patternFill>
      </fill>
    </dxf>
    <dxf>
      <fill>
        <patternFill patternType="solid">
          <bgColor rgb="FFFFFF00"/>
        </patternFill>
      </fill>
    </dxf>
    <dxf>
      <fill>
        <patternFill patternType="solid">
          <bgColor rgb="FFFFC000"/>
        </patternFill>
      </fill>
    </dxf>
    <dxf>
      <fill>
        <patternFill patternType="solid">
          <bgColor rgb="FFC00000"/>
        </patternFill>
      </fill>
    </dxf>
    <dxf>
      <fill>
        <patternFill patternType="solid">
          <bgColor rgb="FFBFBFBF"/>
        </patternFill>
      </fill>
    </dxf>
    <dxf>
      <fill>
        <patternFill patternType="solid">
          <bgColor rgb="FF9BBB59"/>
        </patternFill>
      </fill>
    </dxf>
    <dxf>
      <fill>
        <patternFill patternType="solid">
          <bgColor rgb="FFFFFF00"/>
        </patternFill>
      </fill>
    </dxf>
    <dxf>
      <fill>
        <patternFill patternType="solid">
          <bgColor rgb="FFFFC000"/>
        </patternFill>
      </fill>
    </dxf>
    <dxf>
      <fill>
        <patternFill patternType="solid">
          <bgColor rgb="FFC00000"/>
        </patternFill>
      </fill>
    </dxf>
    <dxf>
      <fill>
        <patternFill patternType="solid">
          <bgColor rgb="FFBFBFBF"/>
        </patternFill>
      </fill>
    </dxf>
    <dxf>
      <fill>
        <patternFill patternType="solid">
          <bgColor rgb="FF9BBB59"/>
        </patternFill>
      </fill>
    </dxf>
    <dxf>
      <fill>
        <patternFill patternType="solid">
          <bgColor rgb="FFFFFF00"/>
        </patternFill>
      </fill>
    </dxf>
    <dxf>
      <fill>
        <patternFill patternType="solid">
          <bgColor rgb="FFFFC000"/>
        </patternFill>
      </fill>
    </dxf>
    <dxf>
      <fill>
        <patternFill patternType="solid">
          <bgColor rgb="FFC00000"/>
        </patternFill>
      </fill>
    </dxf>
    <dxf>
      <fill>
        <patternFill patternType="solid">
          <bgColor rgb="FFBFBFBF"/>
        </patternFill>
      </fill>
    </dxf>
    <dxf>
      <fill>
        <patternFill patternType="solid">
          <bgColor rgb="FF9BBB59"/>
        </patternFill>
      </fill>
    </dxf>
    <dxf>
      <fill>
        <patternFill patternType="solid">
          <bgColor rgb="FFFFFF00"/>
        </patternFill>
      </fill>
    </dxf>
    <dxf>
      <fill>
        <patternFill patternType="solid">
          <bgColor rgb="FFFFC000"/>
        </patternFill>
      </fill>
    </dxf>
    <dxf>
      <fill>
        <patternFill patternType="solid">
          <bgColor rgb="FFC00000"/>
        </patternFill>
      </fill>
    </dxf>
    <dxf>
      <fill>
        <patternFill patternType="solid">
          <bgColor rgb="FFBFBFBF"/>
        </patternFill>
      </fill>
    </dxf>
    <dxf>
      <fill>
        <patternFill patternType="solid">
          <bgColor rgb="FF9BBB59"/>
        </patternFill>
      </fill>
    </dxf>
    <dxf>
      <fill>
        <patternFill patternType="solid">
          <bgColor rgb="FFFFFF00"/>
        </patternFill>
      </fill>
    </dxf>
    <dxf>
      <fill>
        <patternFill patternType="solid">
          <bgColor rgb="FFFFC000"/>
        </patternFill>
      </fill>
    </dxf>
    <dxf>
      <fill>
        <patternFill patternType="solid">
          <bgColor rgb="FFC00000"/>
        </patternFill>
      </fill>
    </dxf>
    <dxf>
      <fill>
        <patternFill patternType="solid">
          <bgColor rgb="FFBFBFBF"/>
        </patternFill>
      </fill>
    </dxf>
    <dxf>
      <fill>
        <patternFill patternType="solid">
          <bgColor rgb="FF9BBB59"/>
        </patternFill>
      </fill>
    </dxf>
    <dxf>
      <fill>
        <patternFill patternType="solid">
          <bgColor rgb="FFFFFF00"/>
        </patternFill>
      </fill>
    </dxf>
    <dxf>
      <fill>
        <patternFill patternType="solid">
          <bgColor rgb="FFFFC000"/>
        </patternFill>
      </fill>
    </dxf>
    <dxf>
      <fill>
        <patternFill patternType="solid">
          <bgColor rgb="FFC00000"/>
        </patternFill>
      </fill>
    </dxf>
    <dxf>
      <fill>
        <patternFill patternType="solid">
          <bgColor rgb="FFBFBFBF"/>
        </patternFill>
      </fill>
    </dxf>
    <dxf>
      <fill>
        <patternFill patternType="solid">
          <bgColor rgb="FFE2EFDA"/>
        </patternFill>
      </fill>
    </dxf>
    <dxf>
      <fill>
        <patternFill patternType="solid">
          <bgColor rgb="FFFFC7CE"/>
        </patternFill>
      </fill>
    </dxf>
    <dxf>
      <fill>
        <patternFill patternType="solid">
          <bgColor rgb="FF9BBB59"/>
        </patternFill>
      </fill>
    </dxf>
    <dxf>
      <fill>
        <patternFill patternType="solid">
          <bgColor rgb="FFFFFF00"/>
        </patternFill>
      </fill>
    </dxf>
    <dxf>
      <fill>
        <patternFill patternType="solid">
          <bgColor rgb="FFFFC000"/>
        </patternFill>
      </fill>
    </dxf>
    <dxf>
      <fill>
        <patternFill patternType="solid">
          <bgColor rgb="FFC00000"/>
        </patternFill>
      </fill>
    </dxf>
    <dxf>
      <fill>
        <patternFill patternType="solid">
          <bgColor rgb="FFBFBFBF"/>
        </patternFill>
      </fill>
    </dxf>
    <dxf>
      <fill>
        <patternFill patternType="solid">
          <bgColor rgb="FF9BBB59"/>
        </patternFill>
      </fill>
    </dxf>
    <dxf>
      <fill>
        <patternFill patternType="solid">
          <bgColor rgb="FFFFFF00"/>
        </patternFill>
      </fill>
    </dxf>
    <dxf>
      <fill>
        <patternFill patternType="solid">
          <bgColor rgb="FFFFC000"/>
        </patternFill>
      </fill>
    </dxf>
    <dxf>
      <fill>
        <patternFill patternType="solid">
          <bgColor rgb="FFC00000"/>
        </patternFill>
      </fill>
    </dxf>
    <dxf>
      <fill>
        <patternFill patternType="solid">
          <bgColor rgb="FFBFBFBF"/>
        </patternFill>
      </fill>
    </dxf>
    <dxf>
      <fill>
        <patternFill patternType="solid">
          <bgColor rgb="FFE2EFDA"/>
        </patternFill>
      </fill>
    </dxf>
    <dxf>
      <fill>
        <patternFill patternType="solid">
          <bgColor rgb="FFFFC7CE"/>
        </patternFill>
      </fill>
    </dxf>
    <dxf>
      <fill>
        <patternFill patternType="solid">
          <bgColor rgb="FFFFFF00"/>
        </patternFill>
      </fill>
    </dxf>
    <dxf>
      <fill>
        <patternFill patternType="solid">
          <bgColor rgb="FFFFC000"/>
        </patternFill>
      </fill>
    </dxf>
    <dxf>
      <fill>
        <patternFill patternType="solid">
          <bgColor rgb="FFC00000"/>
        </patternFill>
      </fill>
    </dxf>
    <dxf>
      <fill>
        <patternFill patternType="solid">
          <bgColor rgb="FFBFBFBF"/>
        </patternFill>
      </fill>
    </dxf>
    <dxf>
      <fill>
        <patternFill patternType="solid">
          <bgColor rgb="FF9BBB59"/>
        </patternFill>
      </fill>
    </dxf>
    <dxf>
      <fill>
        <patternFill patternType="solid">
          <bgColor rgb="FFFFFF00"/>
        </patternFill>
      </fill>
    </dxf>
    <dxf>
      <fill>
        <patternFill patternType="solid">
          <bgColor rgb="FFFFC000"/>
        </patternFill>
      </fill>
    </dxf>
    <dxf>
      <fill>
        <patternFill patternType="solid">
          <bgColor rgb="FFC00000"/>
        </patternFill>
      </fill>
    </dxf>
    <dxf>
      <fill>
        <patternFill patternType="solid">
          <bgColor rgb="FFBFBFBF"/>
        </patternFill>
      </fill>
    </dxf>
    <dxf>
      <fill>
        <patternFill patternType="solid">
          <bgColor rgb="FF9BBB59"/>
        </patternFill>
      </fill>
    </dxf>
    <dxf>
      <fill>
        <patternFill patternType="solid">
          <bgColor rgb="FFE2EFDA"/>
        </patternFill>
      </fill>
    </dxf>
    <dxf>
      <fill>
        <patternFill patternType="solid">
          <bgColor rgb="FFFFC7CE"/>
        </patternFill>
      </fill>
    </dxf>
    <dxf>
      <fill>
        <patternFill patternType="solid">
          <bgColor rgb="FFFFFF00"/>
        </patternFill>
      </fill>
    </dxf>
    <dxf>
      <fill>
        <patternFill patternType="solid">
          <bgColor rgb="FFFFC000"/>
        </patternFill>
      </fill>
    </dxf>
    <dxf>
      <fill>
        <patternFill patternType="solid">
          <bgColor rgb="FFC00000"/>
        </patternFill>
      </fill>
    </dxf>
    <dxf>
      <fill>
        <patternFill patternType="solid">
          <bgColor rgb="FFBFBFBF"/>
        </patternFill>
      </fill>
    </dxf>
    <dxf>
      <fill>
        <patternFill patternType="solid">
          <bgColor rgb="FF9BBB59"/>
        </patternFill>
      </fill>
    </dxf>
  </dxfs>
  <tableStyles count="0" defaultTableStyle="TableStyleMedium2" defaultPivotStyle="PivotStyleLight16"/>
  <colors>
    <mruColors>
      <color rgb="FF333333"/>
      <color rgb="FFDF89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9F232-A709-451F-9F5F-88DF16939FB4}">
  <dimension ref="A1:L26"/>
  <sheetViews>
    <sheetView tabSelected="1" workbookViewId="0">
      <selection activeCell="A23" sqref="A23"/>
    </sheetView>
  </sheetViews>
  <sheetFormatPr defaultRowHeight="14.45"/>
  <cols>
    <col min="1" max="1" width="21" customWidth="1"/>
  </cols>
  <sheetData>
    <row r="1" spans="1:12" ht="20.45">
      <c r="A1" s="93" t="s">
        <v>0</v>
      </c>
    </row>
    <row r="2" spans="1:12" ht="44.45">
      <c r="A2" s="92" t="s">
        <v>1</v>
      </c>
    </row>
    <row r="3" spans="1:12">
      <c r="A3" s="64"/>
      <c r="B3" s="64"/>
      <c r="C3" s="64"/>
      <c r="D3" s="64"/>
      <c r="E3" s="64"/>
      <c r="F3" s="64"/>
      <c r="G3" s="64"/>
      <c r="H3" s="64"/>
      <c r="I3" s="64"/>
      <c r="J3" s="64"/>
      <c r="K3" s="64"/>
      <c r="L3" s="64"/>
    </row>
    <row r="4" spans="1:12">
      <c r="A4" s="64" t="s">
        <v>2</v>
      </c>
      <c r="B4" s="64"/>
      <c r="C4" s="64"/>
      <c r="D4" s="64"/>
      <c r="E4" s="64"/>
      <c r="F4" s="64"/>
      <c r="G4" s="64"/>
      <c r="H4" s="64"/>
      <c r="I4" s="64"/>
      <c r="J4" s="64"/>
      <c r="K4" s="64"/>
      <c r="L4" s="64"/>
    </row>
    <row r="5" spans="1:12">
      <c r="A5" s="64" t="s">
        <v>3</v>
      </c>
      <c r="B5" s="64"/>
      <c r="C5" s="64"/>
      <c r="D5" s="64"/>
      <c r="E5" s="64"/>
      <c r="F5" s="64"/>
      <c r="G5" s="64"/>
      <c r="H5" s="64"/>
      <c r="I5" s="64"/>
      <c r="J5" s="64"/>
      <c r="K5" s="64"/>
      <c r="L5" s="64"/>
    </row>
    <row r="6" spans="1:12">
      <c r="A6" s="64"/>
    </row>
    <row r="7" spans="1:12" ht="17.45">
      <c r="A7" s="71" t="s">
        <v>4</v>
      </c>
    </row>
    <row r="8" spans="1:12">
      <c r="A8" s="67" t="s">
        <v>5</v>
      </c>
      <c r="B8" s="64" t="s">
        <v>5</v>
      </c>
    </row>
    <row r="9" spans="1:12">
      <c r="A9" s="68" t="s">
        <v>6</v>
      </c>
      <c r="B9" s="64" t="s">
        <v>7</v>
      </c>
    </row>
    <row r="10" spans="1:12">
      <c r="A10" s="72" t="s">
        <v>8</v>
      </c>
      <c r="B10" s="64" t="s">
        <v>9</v>
      </c>
      <c r="C10" s="64"/>
      <c r="D10" s="64"/>
      <c r="E10" s="64"/>
      <c r="F10" s="64"/>
      <c r="G10" s="64"/>
      <c r="H10" s="64"/>
      <c r="I10" s="64"/>
      <c r="J10" s="64"/>
      <c r="K10" s="64"/>
      <c r="L10" s="64"/>
    </row>
    <row r="11" spans="1:12" ht="15" thickBot="1">
      <c r="A11" s="69" t="s">
        <v>10</v>
      </c>
      <c r="B11" s="64" t="s">
        <v>11</v>
      </c>
      <c r="C11" s="64"/>
      <c r="D11" s="64"/>
      <c r="E11" s="64"/>
      <c r="F11" s="64"/>
      <c r="G11" s="64"/>
      <c r="H11" s="64"/>
      <c r="I11" s="64"/>
      <c r="J11" s="64"/>
      <c r="K11" s="64"/>
      <c r="L11" s="64"/>
    </row>
    <row r="12" spans="1:12" ht="15" thickBot="1">
      <c r="A12" s="70" t="s">
        <v>12</v>
      </c>
      <c r="B12" s="64" t="s">
        <v>13</v>
      </c>
      <c r="C12" s="64"/>
      <c r="D12" s="64"/>
      <c r="E12" s="64"/>
      <c r="F12" s="64"/>
      <c r="G12" s="64"/>
      <c r="H12" s="64"/>
      <c r="I12" s="64"/>
      <c r="J12" s="64"/>
      <c r="K12" s="64"/>
      <c r="L12" s="64"/>
    </row>
    <row r="13" spans="1:12">
      <c r="A13" s="64"/>
      <c r="B13" s="64"/>
      <c r="C13" s="64"/>
      <c r="D13" s="64"/>
      <c r="E13" s="64"/>
      <c r="F13" s="64"/>
      <c r="G13" s="64"/>
      <c r="H13" s="64"/>
      <c r="I13" s="64"/>
      <c r="J13" s="64"/>
      <c r="K13" s="64"/>
      <c r="L13" s="64"/>
    </row>
    <row r="14" spans="1:12" ht="17.45">
      <c r="A14" s="71" t="s">
        <v>14</v>
      </c>
      <c r="B14" s="64"/>
      <c r="C14" s="64"/>
      <c r="D14" s="64"/>
      <c r="E14" s="64"/>
      <c r="F14" s="64"/>
      <c r="G14" s="64"/>
      <c r="H14" s="64"/>
      <c r="I14" s="64"/>
      <c r="J14" s="64"/>
      <c r="K14" s="64"/>
      <c r="L14" s="64"/>
    </row>
    <row r="15" spans="1:12">
      <c r="A15" s="169" t="s">
        <v>15</v>
      </c>
      <c r="B15" s="64" t="s">
        <v>16</v>
      </c>
      <c r="C15" s="64"/>
      <c r="D15" s="64"/>
      <c r="E15" s="64"/>
      <c r="F15" s="64"/>
      <c r="G15" s="64"/>
      <c r="H15" s="64"/>
      <c r="I15" s="64"/>
      <c r="J15" s="64"/>
      <c r="K15" s="64"/>
      <c r="L15" s="64"/>
    </row>
    <row r="16" spans="1:12">
      <c r="A16" s="169" t="s">
        <v>17</v>
      </c>
      <c r="B16" s="64" t="s">
        <v>18</v>
      </c>
      <c r="C16" s="64"/>
      <c r="D16" s="64"/>
      <c r="E16" s="64"/>
      <c r="F16" s="64"/>
      <c r="G16" s="64"/>
      <c r="H16" s="64"/>
      <c r="I16" s="64"/>
      <c r="J16" s="64"/>
      <c r="K16" s="64"/>
      <c r="L16" s="64"/>
    </row>
    <row r="17" spans="1:12">
      <c r="A17" s="64"/>
      <c r="B17" s="64"/>
      <c r="C17" s="64"/>
      <c r="D17" s="64"/>
      <c r="E17" s="64"/>
      <c r="F17" s="64"/>
      <c r="G17" s="64"/>
      <c r="H17" s="64"/>
      <c r="I17" s="64"/>
      <c r="J17" s="64"/>
      <c r="K17" s="64"/>
      <c r="L17" s="64"/>
    </row>
    <row r="18" spans="1:12">
      <c r="A18" s="64" t="s">
        <v>19</v>
      </c>
      <c r="B18" s="64"/>
      <c r="C18" s="64"/>
      <c r="D18" s="64"/>
      <c r="E18" s="64"/>
      <c r="F18" s="64"/>
      <c r="G18" s="64"/>
      <c r="H18" s="64"/>
      <c r="I18" s="64"/>
      <c r="J18" s="64"/>
      <c r="K18" s="64"/>
      <c r="L18" s="64"/>
    </row>
    <row r="19" spans="1:12">
      <c r="A19" s="64" t="s">
        <v>20</v>
      </c>
      <c r="B19" s="64"/>
      <c r="C19" s="64"/>
      <c r="D19" s="64"/>
      <c r="E19" s="64"/>
    </row>
    <row r="20" spans="1:12">
      <c r="A20" s="64" t="s">
        <v>21</v>
      </c>
      <c r="B20" s="64"/>
      <c r="C20" s="64"/>
      <c r="D20" s="64"/>
      <c r="E20" s="64"/>
    </row>
    <row r="21" spans="1:12">
      <c r="A21" s="64" t="s">
        <v>22</v>
      </c>
      <c r="B21" s="64"/>
      <c r="C21" s="64"/>
      <c r="D21" s="64"/>
      <c r="E21" s="64"/>
    </row>
    <row r="22" spans="1:12">
      <c r="A22" s="64"/>
      <c r="B22" s="64"/>
      <c r="C22" s="64"/>
      <c r="D22" s="64"/>
      <c r="E22" s="64"/>
    </row>
    <row r="23" spans="1:12">
      <c r="A23" s="64"/>
      <c r="B23" s="64"/>
      <c r="C23" s="64"/>
      <c r="D23" s="64"/>
      <c r="E23" s="64"/>
    </row>
    <row r="24" spans="1:12">
      <c r="A24" s="64"/>
      <c r="B24" s="64"/>
      <c r="C24" s="64"/>
      <c r="D24" s="64"/>
      <c r="E24" s="64"/>
    </row>
    <row r="25" spans="1:12">
      <c r="A25" s="64"/>
      <c r="B25" s="64"/>
      <c r="C25" s="64"/>
      <c r="D25" s="64"/>
      <c r="E25" s="64"/>
    </row>
    <row r="26" spans="1:12">
      <c r="A26" s="64"/>
      <c r="B26" s="64"/>
      <c r="C26" s="64"/>
      <c r="D26" s="64"/>
      <c r="E26" s="64"/>
      <c r="F26" s="64"/>
      <c r="G26" s="64"/>
      <c r="H26" s="64"/>
      <c r="I26" s="64"/>
      <c r="J26" s="64"/>
      <c r="K26" s="64"/>
      <c r="L26" s="6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E65B5-4BF6-483E-8E58-DAD6CC3E1575}">
  <dimension ref="A1:I50"/>
  <sheetViews>
    <sheetView workbookViewId="0">
      <selection activeCell="F44" sqref="F44"/>
    </sheetView>
  </sheetViews>
  <sheetFormatPr defaultRowHeight="14.45"/>
  <cols>
    <col min="1" max="1" width="21" customWidth="1"/>
    <col min="5" max="5" width="5.42578125" customWidth="1"/>
    <col min="6" max="6" width="22.28515625" customWidth="1"/>
  </cols>
  <sheetData>
    <row r="1" spans="1:9" ht="23.45">
      <c r="A1" s="85" t="s">
        <v>23</v>
      </c>
    </row>
    <row r="2" spans="1:9" ht="17.45">
      <c r="A2" s="71"/>
      <c r="B2" s="64"/>
      <c r="C2" s="64"/>
      <c r="D2" s="64"/>
      <c r="E2" s="64"/>
      <c r="F2" s="64"/>
      <c r="G2" s="64"/>
      <c r="H2" s="64"/>
      <c r="I2" s="64"/>
    </row>
    <row r="3" spans="1:9" ht="66" customHeight="1">
      <c r="A3" s="174" t="s">
        <v>24</v>
      </c>
      <c r="B3" s="174"/>
      <c r="C3" s="174"/>
      <c r="D3" s="174"/>
      <c r="E3" s="64"/>
      <c r="F3" s="172" t="s">
        <v>25</v>
      </c>
      <c r="G3" s="64"/>
      <c r="H3" s="64"/>
      <c r="I3" s="64"/>
    </row>
    <row r="4" spans="1:9">
      <c r="A4" s="87"/>
      <c r="B4" s="86" t="s">
        <v>26</v>
      </c>
      <c r="C4" s="86" t="s">
        <v>15</v>
      </c>
      <c r="D4" s="86" t="s">
        <v>17</v>
      </c>
      <c r="E4" s="64"/>
      <c r="F4" s="64"/>
      <c r="G4" s="64"/>
      <c r="H4" s="64"/>
      <c r="I4" s="64"/>
    </row>
    <row r="5" spans="1:9">
      <c r="A5" s="86" t="s">
        <v>5</v>
      </c>
      <c r="B5" s="87">
        <f>COUNTIF(Housing!C:C,A5)+COUNTIF(Transportation!C:C, A5)+COUNTIF(Education!C:C, A5)+COUNTIF(Employment!C:C, A5)+COUNTIF('Cross cutting'!C:C, A5)</f>
        <v>29</v>
      </c>
      <c r="C5" s="87">
        <f>COUNTIFS(Housing!C:C, A5, Housing!D:D, "Yes")+COUNTIFS(Transportation!C:C, A5, Transportation!D:D, "Yes")+COUNTIFS(Education!C:C, A5, Education!D:D, "Yes")+COUNTIFS(Employment!C:C, A5, Employment!D:D, "Yes")+COUNTIFS('Cross cutting'!C:C, A5, 'Cross cutting'!D:D, "Yes")</f>
        <v>29</v>
      </c>
      <c r="D5" s="87">
        <f>COUNTIFS(Housing!C:C, A5, Housing!E:E, "Yes")+COUNTIFS(Transportation!C:C, A5, Transportation!E:E, "Yes")+COUNTIFS(Education!C:C, A5, Education!E:E, "Yes")+COUNTIFS(Employment!C:C, A5, Employment!E:E, "Yes")+COUNTIFS('Cross cutting'!C:C, A5, 'Cross cutting'!E:E, "Yes")</f>
        <v>3</v>
      </c>
      <c r="E5" s="64"/>
      <c r="F5" s="94">
        <f>B5/B10</f>
        <v>0.17365269461077845</v>
      </c>
      <c r="G5" s="64"/>
      <c r="H5" s="64"/>
      <c r="I5" s="64"/>
    </row>
    <row r="6" spans="1:9">
      <c r="A6" s="86" t="s">
        <v>6</v>
      </c>
      <c r="B6" s="87">
        <f>COUNTIF(Housing!C:C,A6)+COUNTIF(Transportation!C:C, A6)+COUNTIF(Education!C:C, A6)+COUNTIF(Employment!C:C, A6)+COUNTIF('Cross cutting'!C:C, A6)</f>
        <v>73</v>
      </c>
      <c r="C6" s="87">
        <f>COUNTIFS(Housing!C:C, A6, Housing!D:D, "Yes")+COUNTIFS(Transportation!C:C, A6, Transportation!D:D, "Yes")+COUNTIFS(Education!C:C, A6, Education!D:D, "Yes")+COUNTIFS(Employment!C:C, A6, Employment!D:D, "Yes")+COUNTIFS('Cross cutting'!C:C, A6, 'Cross cutting'!D:D, "Yes")</f>
        <v>48</v>
      </c>
      <c r="D6" s="87">
        <f>COUNTIFS(Housing!C:C, A6, Housing!E:E, "Yes")+COUNTIFS(Transportation!C:C, A6, Transportation!E:E, "Yes")+COUNTIFS(Education!C:C, A6, Education!E:E, "Yes")+COUNTIFS(Employment!C:C, A6, Employment!E:E, "Yes")+COUNTIFS('Cross cutting'!C:C, A6, 'Cross cutting'!E:E, "Yes")</f>
        <v>41</v>
      </c>
      <c r="E6" s="64"/>
      <c r="F6" s="94">
        <f>B6/B10</f>
        <v>0.43712574850299402</v>
      </c>
      <c r="G6" s="64"/>
      <c r="H6" s="64"/>
      <c r="I6" s="64"/>
    </row>
    <row r="7" spans="1:9">
      <c r="A7" s="86" t="s">
        <v>8</v>
      </c>
      <c r="B7" s="87">
        <f>COUNTIF(Housing!C:C,A7)+COUNTIF(Transportation!C:C, A7)+COUNTIF(Education!C:C, A7)+COUNTIF(Employment!C:C, A7)+COUNTIF('Cross cutting'!C:C, A7)</f>
        <v>43</v>
      </c>
      <c r="C7" s="87">
        <f>COUNTIFS(Housing!C:C, A7, Housing!D:D, "Yes")+COUNTIFS(Transportation!C:C, A7, Transportation!D:D, "Yes")+COUNTIFS(Education!C:C, A7, Education!D:D, "Yes")+COUNTIFS(Employment!C:C, A7, Employment!D:D, "Yes")+COUNTIFS('Cross cutting'!C:C, A7, 'Cross cutting'!D:D, "Yes")</f>
        <v>43</v>
      </c>
      <c r="D7" s="87">
        <f>COUNTIFS(Housing!C:C, A7, Housing!E:E, "Yes")+COUNTIFS(Transportation!C:C, A7, Transportation!E:E, "Yes")+COUNTIFS(Education!C:C, A7, Education!E:E, "Yes")+COUNTIFS(Employment!C:C, A7, Employment!E:E, "Yes")+COUNTIFS('Cross cutting'!C:C, A7, 'Cross cutting'!E:E, "Yes")</f>
        <v>1</v>
      </c>
      <c r="E7" s="64"/>
      <c r="F7" s="94">
        <f>B7/B10</f>
        <v>0.25748502994011974</v>
      </c>
      <c r="G7" s="64"/>
      <c r="H7" s="64"/>
      <c r="I7" s="64"/>
    </row>
    <row r="8" spans="1:9">
      <c r="A8" s="86" t="s">
        <v>10</v>
      </c>
      <c r="B8" s="87">
        <f>COUNTIF(Housing!C:C,A8)+COUNTIF(Transportation!C:C, A8)+COUNTIF(Education!C:C, A8)+COUNTIF(Employment!C:C, A8)+COUNTIF('Cross cutting'!C:C, A8)</f>
        <v>4</v>
      </c>
      <c r="C8" s="87">
        <f>COUNTIFS(Housing!C:C, A8, Housing!D:D, "Yes")+COUNTIFS(Transportation!C:C, A8, Transportation!D:D, "Yes")+COUNTIFS(Education!C:C, A8, Education!D:D, "Yes")+COUNTIFS(Employment!C:C, A8, Employment!D:D, "Yes")+COUNTIFS('Cross cutting'!C:C, A8, 'Cross cutting'!D:D, "Yes")</f>
        <v>4</v>
      </c>
      <c r="D8" s="87">
        <f>COUNTIFS(Housing!C:C, A8, Housing!E:E, "Yes")+COUNTIFS(Transportation!C:C, A8, Transportation!E:E, "Yes")+COUNTIFS(Education!C:C, A8, Education!E:E, "Yes")+COUNTIFS(Employment!C:C, A8, Employment!E:E, "Yes")+COUNTIFS('Cross cutting'!C:C, A8, 'Cross cutting'!E:E, "Yes")</f>
        <v>0</v>
      </c>
      <c r="E8" s="64"/>
      <c r="F8" s="94">
        <f>B8/B10</f>
        <v>2.3952095808383235E-2</v>
      </c>
      <c r="G8" s="64"/>
      <c r="H8" s="64"/>
      <c r="I8" s="64"/>
    </row>
    <row r="9" spans="1:9">
      <c r="A9" s="86" t="s">
        <v>12</v>
      </c>
      <c r="B9" s="87">
        <f>COUNTIF(Housing!C:C,A9)+COUNTIF(Transportation!C:C, A9)+COUNTIF(Education!C:C, A9)+COUNTIF(Employment!C:C, A9)+COUNTIF('Cross cutting'!C:C, A9)</f>
        <v>18</v>
      </c>
      <c r="C9" s="87">
        <f>COUNTIFS(Housing!C:C, A9, Housing!D:D, "Yes")+COUNTIFS(Transportation!C:C, A9, Transportation!D:D, "Yes")+COUNTIFS(Education!C:C, A9, Education!D:D, "Yes")+COUNTIFS(Employment!C:C, A9, Employment!D:D, "Yes")+COUNTIFS('Cross cutting'!C:C, A9, 'Cross cutting'!D:D, "Yes")</f>
        <v>4</v>
      </c>
      <c r="D9" s="87">
        <f>COUNTIFS(Housing!C:C, A9, Housing!E:E, "Yes")+COUNTIFS(Transportation!C:C, A9, Transportation!E:E, "Yes")+COUNTIFS(Education!C:C, A9, Education!E:E, "Yes")+COUNTIFS(Employment!C:C, A9, Employment!E:E, "Yes")+COUNTIFS('Cross cutting'!C:C, A9, 'Cross cutting'!E:E, "Yes")</f>
        <v>15</v>
      </c>
      <c r="E9" s="64"/>
      <c r="F9" s="94">
        <f>B9/B10</f>
        <v>0.10778443113772455</v>
      </c>
      <c r="G9" s="64"/>
      <c r="H9" s="64"/>
      <c r="I9" s="64"/>
    </row>
    <row r="10" spans="1:9">
      <c r="A10" s="170" t="s">
        <v>26</v>
      </c>
      <c r="B10" s="87">
        <f>SUM(B5:B9)</f>
        <v>167</v>
      </c>
      <c r="C10" s="87"/>
      <c r="D10" s="87"/>
      <c r="E10" s="64"/>
      <c r="F10" s="94"/>
      <c r="G10" s="64"/>
      <c r="H10" s="64"/>
      <c r="I10" s="64"/>
    </row>
    <row r="11" spans="1:9">
      <c r="A11" s="173" t="s">
        <v>27</v>
      </c>
      <c r="B11" s="173"/>
      <c r="C11" s="173"/>
      <c r="D11" s="173"/>
      <c r="E11" s="64"/>
      <c r="F11" s="64"/>
      <c r="G11" s="64"/>
      <c r="H11" s="64"/>
      <c r="I11" s="64"/>
    </row>
    <row r="12" spans="1:9">
      <c r="A12" s="87"/>
      <c r="B12" s="86" t="s">
        <v>26</v>
      </c>
      <c r="C12" s="86" t="s">
        <v>15</v>
      </c>
      <c r="D12" s="86" t="s">
        <v>17</v>
      </c>
      <c r="E12" s="64"/>
      <c r="F12" s="64"/>
      <c r="G12" s="64"/>
      <c r="H12" s="64"/>
      <c r="I12" s="64"/>
    </row>
    <row r="13" spans="1:9">
      <c r="A13" s="86" t="s">
        <v>5</v>
      </c>
      <c r="B13" s="87">
        <f>COUNTIF(Housing!C:C,A13)</f>
        <v>2</v>
      </c>
      <c r="C13" s="87">
        <f>COUNTIFS(Housing!C:C, A13, Housing!D:D, "Yes")</f>
        <v>2</v>
      </c>
      <c r="D13" s="87">
        <f>COUNTIFS(Housing!C:C, A13, Housing!E:E, "Yes")</f>
        <v>0</v>
      </c>
      <c r="E13" s="64"/>
      <c r="F13" s="94">
        <f>B13/B18</f>
        <v>5.8823529411764705E-2</v>
      </c>
      <c r="G13" s="64"/>
      <c r="H13" s="64"/>
      <c r="I13" s="64"/>
    </row>
    <row r="14" spans="1:9">
      <c r="A14" s="86" t="s">
        <v>6</v>
      </c>
      <c r="B14" s="87">
        <f>COUNTIF(Housing!C:C,A14)</f>
        <v>15</v>
      </c>
      <c r="C14" s="87">
        <f>COUNTIFS(Housing!C:C, A14, Housing!D:D, "Yes")</f>
        <v>11</v>
      </c>
      <c r="D14" s="87">
        <f>COUNTIFS(Housing!C:C, A14, Housing!E:E, "Yes")</f>
        <v>5</v>
      </c>
      <c r="E14" s="64"/>
      <c r="F14" s="94">
        <f>B14/B18</f>
        <v>0.44117647058823528</v>
      </c>
      <c r="G14" s="64"/>
      <c r="H14" s="64"/>
      <c r="I14" s="64"/>
    </row>
    <row r="15" spans="1:9">
      <c r="A15" s="86" t="s">
        <v>8</v>
      </c>
      <c r="B15" s="87">
        <f>COUNTIF(Housing!C:C,A15)</f>
        <v>13</v>
      </c>
      <c r="C15" s="87">
        <f>COUNTIFS(Housing!C:C, A15, Housing!D:D, "Yes")</f>
        <v>13</v>
      </c>
      <c r="D15" s="87">
        <f>COUNTIFS(Housing!C:C, A15, Housing!E:E, "Yes")</f>
        <v>0</v>
      </c>
      <c r="E15" s="64"/>
      <c r="F15" s="94">
        <f>B15/B18</f>
        <v>0.38235294117647056</v>
      </c>
      <c r="G15" s="64"/>
      <c r="H15" s="64"/>
      <c r="I15" s="64"/>
    </row>
    <row r="16" spans="1:9">
      <c r="A16" s="86" t="s">
        <v>10</v>
      </c>
      <c r="B16" s="87">
        <f>COUNTIF(Housing!C:C,A16)</f>
        <v>3</v>
      </c>
      <c r="C16" s="87">
        <f>COUNTIFS(Housing!C:C, A16, Housing!D:D, "Yes")</f>
        <v>3</v>
      </c>
      <c r="D16" s="87">
        <f>COUNTIFS(Housing!C:C, A16, Housing!E:E, "Yes")</f>
        <v>0</v>
      </c>
      <c r="E16" s="64"/>
      <c r="F16" s="94">
        <f>B16/B18</f>
        <v>8.8235294117647065E-2</v>
      </c>
      <c r="G16" s="64"/>
      <c r="H16" s="64"/>
      <c r="I16" s="64"/>
    </row>
    <row r="17" spans="1:9">
      <c r="A17" s="86" t="s">
        <v>12</v>
      </c>
      <c r="B17" s="87">
        <f>COUNTIF(Housing!C:C,A17)</f>
        <v>1</v>
      </c>
      <c r="C17" s="87">
        <f>COUNTIFS(Housing!C:C, A17, Housing!D:D, "Yes")</f>
        <v>1</v>
      </c>
      <c r="D17" s="87">
        <f>COUNTIFS(Housing!C:C, A17, Housing!E:E, "Yes")</f>
        <v>1</v>
      </c>
      <c r="E17" s="64"/>
      <c r="F17" s="94">
        <f>B17/B18</f>
        <v>2.9411764705882353E-2</v>
      </c>
      <c r="G17" s="64"/>
      <c r="H17" s="64"/>
      <c r="I17" s="64"/>
    </row>
    <row r="18" spans="1:9">
      <c r="A18" s="170" t="s">
        <v>26</v>
      </c>
      <c r="B18" s="87">
        <f>SUM(B13:B17)</f>
        <v>34</v>
      </c>
      <c r="C18" s="87"/>
      <c r="D18" s="87"/>
      <c r="E18" s="64"/>
      <c r="F18" s="94"/>
      <c r="G18" s="64"/>
      <c r="H18" s="64"/>
      <c r="I18" s="64"/>
    </row>
    <row r="19" spans="1:9">
      <c r="A19" s="173" t="s">
        <v>28</v>
      </c>
      <c r="B19" s="173"/>
      <c r="C19" s="173"/>
      <c r="D19" s="173"/>
    </row>
    <row r="20" spans="1:9">
      <c r="A20" s="87"/>
      <c r="B20" s="86" t="s">
        <v>26</v>
      </c>
      <c r="C20" s="86" t="s">
        <v>15</v>
      </c>
      <c r="D20" s="86" t="s">
        <v>17</v>
      </c>
    </row>
    <row r="21" spans="1:9">
      <c r="A21" s="86" t="s">
        <v>5</v>
      </c>
      <c r="B21" s="87">
        <f>COUNTIF(Transportation!C:C, A21)</f>
        <v>7</v>
      </c>
      <c r="C21" s="87">
        <f>COUNTIFS(Transportation!C:C, A21, Transportation!D:D, "Yes")</f>
        <v>7</v>
      </c>
      <c r="D21" s="87">
        <f>COUNTIFS(Transportation!C:C, A21, Transportation!E:E, "Yes")</f>
        <v>0</v>
      </c>
      <c r="F21" s="94">
        <f>B21/B26</f>
        <v>0.18421052631578946</v>
      </c>
    </row>
    <row r="22" spans="1:9">
      <c r="A22" s="86" t="s">
        <v>6</v>
      </c>
      <c r="B22" s="87">
        <f>COUNTIF(Transportation!C:C, A22)</f>
        <v>15</v>
      </c>
      <c r="C22" s="87">
        <f>COUNTIFS(Transportation!C:C, A22, Transportation!D:D, "Yes")</f>
        <v>8</v>
      </c>
      <c r="D22" s="87">
        <f>COUNTIFS(Transportation!C:C, A22, Transportation!E:E, "Yes")</f>
        <v>10</v>
      </c>
      <c r="F22" s="94">
        <f>B22/B26</f>
        <v>0.39473684210526316</v>
      </c>
    </row>
    <row r="23" spans="1:9">
      <c r="A23" s="86" t="s">
        <v>8</v>
      </c>
      <c r="B23" s="87">
        <f>COUNTIF(Transportation!C:C, A23)</f>
        <v>7</v>
      </c>
      <c r="C23" s="87">
        <f>COUNTIFS(Transportation!C:C, A23, Transportation!D:D, "Yes")</f>
        <v>7</v>
      </c>
      <c r="D23" s="87">
        <f>COUNTIFS(Transportation!C:C, A23, Transportation!E:E, "Yes")</f>
        <v>0</v>
      </c>
      <c r="F23" s="94">
        <f>B23/B26</f>
        <v>0.18421052631578946</v>
      </c>
    </row>
    <row r="24" spans="1:9">
      <c r="A24" s="86" t="s">
        <v>10</v>
      </c>
      <c r="B24" s="87">
        <f>COUNTIF(Transportation!C:C, A24)</f>
        <v>0</v>
      </c>
      <c r="C24" s="87">
        <f>COUNTIFS(Transportation!C:C, A24, Transportation!D:D, "Yes")</f>
        <v>0</v>
      </c>
      <c r="D24" s="87">
        <f>COUNTIFS(Transportation!C:C, A24, Transportation!E:E, "Yes")</f>
        <v>0</v>
      </c>
      <c r="F24" s="94">
        <f>B24/B26</f>
        <v>0</v>
      </c>
    </row>
    <row r="25" spans="1:9">
      <c r="A25" s="86" t="s">
        <v>12</v>
      </c>
      <c r="B25" s="87">
        <f>COUNTIF(Transportation!C:C, A25)</f>
        <v>9</v>
      </c>
      <c r="C25" s="87">
        <f>COUNTIFS(Transportation!C:C, A25, Transportation!D:D, "Yes")</f>
        <v>0</v>
      </c>
      <c r="D25" s="87">
        <f>COUNTIFS(Transportation!C:C, A25, Transportation!E:E, "Yes")</f>
        <v>9</v>
      </c>
      <c r="F25" s="94">
        <f>B25/B26</f>
        <v>0.23684210526315788</v>
      </c>
    </row>
    <row r="26" spans="1:9">
      <c r="A26" s="170" t="s">
        <v>26</v>
      </c>
      <c r="B26" s="87">
        <f>SUM(B21:B25)</f>
        <v>38</v>
      </c>
      <c r="C26" s="87"/>
      <c r="D26" s="87"/>
      <c r="F26" s="94"/>
    </row>
    <row r="27" spans="1:9">
      <c r="A27" s="173" t="s">
        <v>29</v>
      </c>
      <c r="B27" s="173"/>
      <c r="C27" s="173"/>
      <c r="D27" s="173"/>
    </row>
    <row r="28" spans="1:9">
      <c r="A28" s="87"/>
      <c r="B28" s="86" t="s">
        <v>26</v>
      </c>
      <c r="C28" s="86" t="s">
        <v>15</v>
      </c>
      <c r="D28" s="86" t="s">
        <v>17</v>
      </c>
    </row>
    <row r="29" spans="1:9">
      <c r="A29" s="86" t="s">
        <v>5</v>
      </c>
      <c r="B29" s="87">
        <f>COUNTIF(Education!C:C, A29)</f>
        <v>18</v>
      </c>
      <c r="C29" s="87">
        <f>COUNTIFS(Education!C:C, A29, Education!D:D, "Yes")</f>
        <v>18</v>
      </c>
      <c r="D29" s="87">
        <f>COUNTIFS(Education!C:C, A29, Education!E:E, "Yes")</f>
        <v>3</v>
      </c>
      <c r="F29" s="94">
        <f>B29/B34</f>
        <v>0.33333333333333331</v>
      </c>
    </row>
    <row r="30" spans="1:9">
      <c r="A30" s="86" t="s">
        <v>6</v>
      </c>
      <c r="B30" s="87">
        <f>COUNTIF(Education!C:C, A30)</f>
        <v>29</v>
      </c>
      <c r="C30" s="87">
        <f>COUNTIFS(Education!C:C, A30, Education!D:D, "Yes")</f>
        <v>17</v>
      </c>
      <c r="D30" s="87">
        <f>COUNTIFS(Education!C:C, A30, Education!E:E, "Yes")</f>
        <v>19</v>
      </c>
      <c r="F30" s="94">
        <f>B30/B34</f>
        <v>0.53703703703703709</v>
      </c>
    </row>
    <row r="31" spans="1:9">
      <c r="A31" s="86" t="s">
        <v>8</v>
      </c>
      <c r="B31" s="87">
        <f>COUNTIF(Education!C:C, A31)</f>
        <v>6</v>
      </c>
      <c r="C31" s="87">
        <f>COUNTIFS(Education!C:C, A31, Education!D:D, "Yes")</f>
        <v>6</v>
      </c>
      <c r="D31" s="87">
        <f>COUNTIFS(Education!C:C, A31, Education!E:E, "Yes")</f>
        <v>0</v>
      </c>
      <c r="F31" s="94">
        <f>B31/B34</f>
        <v>0.1111111111111111</v>
      </c>
    </row>
    <row r="32" spans="1:9">
      <c r="A32" s="86" t="s">
        <v>10</v>
      </c>
      <c r="B32" s="87">
        <f>COUNTIF(Education!C:C, A32)</f>
        <v>1</v>
      </c>
      <c r="C32" s="87">
        <f>COUNTIFS(Education!C:C, A32, Education!D:D, "Yes")</f>
        <v>1</v>
      </c>
      <c r="D32" s="87">
        <f>COUNTIFS(Education!C:C, A32, Education!E:E, "Yes")</f>
        <v>0</v>
      </c>
      <c r="F32" s="94">
        <f>B32/B34</f>
        <v>1.8518518518518517E-2</v>
      </c>
    </row>
    <row r="33" spans="1:6">
      <c r="A33" s="86" t="s">
        <v>12</v>
      </c>
      <c r="B33" s="87">
        <f>COUNTIF(Education!C:C, A33)</f>
        <v>0</v>
      </c>
      <c r="C33" s="87">
        <f>COUNTIFS(Education!C:C, A33, Education!D:D, "Yes")</f>
        <v>0</v>
      </c>
      <c r="D33" s="87">
        <f>COUNTIFS(Education!C:C, A33, Education!E:E, "Yes")</f>
        <v>0</v>
      </c>
      <c r="F33" s="94">
        <f>B33/B34</f>
        <v>0</v>
      </c>
    </row>
    <row r="34" spans="1:6">
      <c r="A34" s="170" t="s">
        <v>26</v>
      </c>
      <c r="B34" s="87">
        <f>SUM(B29:B33)</f>
        <v>54</v>
      </c>
      <c r="C34" s="87"/>
      <c r="D34" s="87"/>
      <c r="F34" s="94"/>
    </row>
    <row r="35" spans="1:6">
      <c r="A35" s="173" t="s">
        <v>30</v>
      </c>
      <c r="B35" s="173"/>
      <c r="C35" s="173"/>
      <c r="D35" s="173"/>
    </row>
    <row r="36" spans="1:6">
      <c r="A36" s="87"/>
      <c r="B36" s="86" t="s">
        <v>26</v>
      </c>
      <c r="C36" s="86" t="s">
        <v>15</v>
      </c>
      <c r="D36" s="86" t="s">
        <v>17</v>
      </c>
    </row>
    <row r="37" spans="1:6">
      <c r="A37" s="86" t="s">
        <v>5</v>
      </c>
      <c r="B37" s="87">
        <f>COUNTIF(Employment!C:C, A37)</f>
        <v>2</v>
      </c>
      <c r="C37" s="87">
        <f>COUNTIFS(Employment!C:C, A37, Employment!D:D, "Yes")</f>
        <v>2</v>
      </c>
      <c r="D37" s="87">
        <f>COUNTIFS(Employment!C:C, A37, Employment!E:E, "Yes")</f>
        <v>0</v>
      </c>
      <c r="F37" s="94">
        <f>B37/B42</f>
        <v>6.4516129032258063E-2</v>
      </c>
    </row>
    <row r="38" spans="1:6">
      <c r="A38" s="86" t="s">
        <v>6</v>
      </c>
      <c r="B38" s="87">
        <f>COUNTIF(Employment!C:C, A38)</f>
        <v>9</v>
      </c>
      <c r="C38" s="87">
        <f>COUNTIFS(Employment!C:C, A38, Employment!D:D, "Yes")</f>
        <v>9</v>
      </c>
      <c r="D38" s="87">
        <f>COUNTIFS(Employment!C:C, A38, Employment!E:E, "Yes")</f>
        <v>2</v>
      </c>
      <c r="F38" s="94">
        <f>B38/B42</f>
        <v>0.29032258064516131</v>
      </c>
    </row>
    <row r="39" spans="1:6">
      <c r="A39" s="86" t="s">
        <v>8</v>
      </c>
      <c r="B39" s="87">
        <f>COUNTIF(Employment!C:C, A39)</f>
        <v>15</v>
      </c>
      <c r="C39" s="87">
        <f>COUNTIFS(Employment!C:C, A39, Employment!D:D, "Yes")</f>
        <v>15</v>
      </c>
      <c r="D39" s="87">
        <f>COUNTIFS(Employment!C:C, A39, Employment!E:E, "Yes")</f>
        <v>1</v>
      </c>
      <c r="F39" s="94">
        <f>B39/B42</f>
        <v>0.4838709677419355</v>
      </c>
    </row>
    <row r="40" spans="1:6">
      <c r="A40" s="86" t="s">
        <v>10</v>
      </c>
      <c r="B40" s="87">
        <f>COUNTIF(Employment!C:C, A40)</f>
        <v>0</v>
      </c>
      <c r="C40" s="87">
        <f>COUNTIFS(Employment!C:C, A40, Employment!D:D, "Yes")</f>
        <v>0</v>
      </c>
      <c r="D40" s="87">
        <f>COUNTIFS(Employment!C:C, A40, Employment!E:E, "Yes")</f>
        <v>0</v>
      </c>
      <c r="F40" s="94">
        <f>B40/B42</f>
        <v>0</v>
      </c>
    </row>
    <row r="41" spans="1:6">
      <c r="A41" s="86" t="s">
        <v>12</v>
      </c>
      <c r="B41" s="87">
        <f>COUNTIF(Employment!C:C, A41)</f>
        <v>5</v>
      </c>
      <c r="C41" s="87">
        <f>COUNTIFS(Employment!C:C, A41, Employment!D:D, "Yes")</f>
        <v>1</v>
      </c>
      <c r="D41" s="87">
        <f>COUNTIFS(Employment!C:C, A41, Employment!E:E, "Yes")</f>
        <v>3</v>
      </c>
      <c r="F41" s="94">
        <f>B41/B42</f>
        <v>0.16129032258064516</v>
      </c>
    </row>
    <row r="42" spans="1:6">
      <c r="A42" s="170" t="s">
        <v>26</v>
      </c>
      <c r="B42" s="87">
        <f>SUM(B37:B41)</f>
        <v>31</v>
      </c>
      <c r="C42" s="87"/>
      <c r="D42" s="87"/>
      <c r="F42" s="94"/>
    </row>
    <row r="43" spans="1:6">
      <c r="A43" s="173" t="s">
        <v>31</v>
      </c>
      <c r="B43" s="173"/>
      <c r="C43" s="173"/>
      <c r="D43" s="173"/>
    </row>
    <row r="44" spans="1:6">
      <c r="A44" s="87"/>
      <c r="B44" s="86" t="s">
        <v>26</v>
      </c>
      <c r="C44" s="86" t="s">
        <v>15</v>
      </c>
      <c r="D44" s="86" t="s">
        <v>17</v>
      </c>
    </row>
    <row r="45" spans="1:6">
      <c r="A45" s="86" t="s">
        <v>5</v>
      </c>
      <c r="B45" s="87">
        <f>COUNTIF('Cross cutting'!C:C, A45)</f>
        <v>0</v>
      </c>
      <c r="C45" s="87">
        <f>COUNTIFS('Cross cutting'!C:C, A45, 'Cross cutting'!D:D, "Yes")</f>
        <v>0</v>
      </c>
      <c r="D45" s="87">
        <f>COUNTIFS('Cross cutting'!C:C, A45, 'Cross cutting'!E:E, "Yes")</f>
        <v>0</v>
      </c>
      <c r="F45" s="94">
        <f>B45/B50</f>
        <v>0</v>
      </c>
    </row>
    <row r="46" spans="1:6">
      <c r="A46" s="86" t="s">
        <v>6</v>
      </c>
      <c r="B46" s="87">
        <f>COUNTIF('Cross cutting'!C:C, A46)</f>
        <v>5</v>
      </c>
      <c r="C46" s="87">
        <f>COUNTIFS('Cross cutting'!C:C, A46, 'Cross cutting'!D:D, "Yes")</f>
        <v>3</v>
      </c>
      <c r="D46" s="87">
        <f>COUNTIFS('Cross cutting'!C:C, A46, 'Cross cutting'!E:E, "Yes")</f>
        <v>5</v>
      </c>
      <c r="F46" s="94">
        <f>B46/B50</f>
        <v>0.5</v>
      </c>
    </row>
    <row r="47" spans="1:6">
      <c r="A47" s="86" t="s">
        <v>8</v>
      </c>
      <c r="B47" s="87">
        <f>COUNTIF('Cross cutting'!C:C, A47)</f>
        <v>2</v>
      </c>
      <c r="C47" s="87">
        <f>COUNTIFS('Cross cutting'!C:C, A47, 'Cross cutting'!D:D, "Yes")</f>
        <v>2</v>
      </c>
      <c r="D47" s="87">
        <f>COUNTIFS('Cross cutting'!C:C, A47, 'Cross cutting'!E:E, "Yes")</f>
        <v>0</v>
      </c>
      <c r="F47" s="94">
        <f>B47/B50</f>
        <v>0.2</v>
      </c>
    </row>
    <row r="48" spans="1:6">
      <c r="A48" s="86" t="s">
        <v>10</v>
      </c>
      <c r="B48" s="87">
        <f>COUNTIF('Cross cutting'!C:C, A48)</f>
        <v>0</v>
      </c>
      <c r="C48" s="87">
        <f>COUNTIFS('Cross cutting'!C:C, A48, 'Cross cutting'!D:D, "Yes")</f>
        <v>0</v>
      </c>
      <c r="D48" s="87">
        <f>COUNTIFS('Cross cutting'!C:C, A48, 'Cross cutting'!E:E, "Yes")</f>
        <v>0</v>
      </c>
      <c r="F48" s="94">
        <f>B48/B50</f>
        <v>0</v>
      </c>
    </row>
    <row r="49" spans="1:6">
      <c r="A49" s="86" t="s">
        <v>12</v>
      </c>
      <c r="B49" s="87">
        <f>COUNTIF('Cross cutting'!C:C, A49)</f>
        <v>3</v>
      </c>
      <c r="C49" s="87">
        <f>COUNTIFS('Cross cutting'!C:C, A49, 'Cross cutting'!D:D, "Yes")</f>
        <v>2</v>
      </c>
      <c r="D49" s="87">
        <f>COUNTIFS('Cross cutting'!C:C, A49, 'Cross cutting'!E:E, "Yes")</f>
        <v>2</v>
      </c>
      <c r="F49" s="94">
        <f>B49/B50</f>
        <v>0.3</v>
      </c>
    </row>
    <row r="50" spans="1:6">
      <c r="A50" s="170" t="s">
        <v>26</v>
      </c>
      <c r="B50" s="87">
        <f>SUM(B45:B49)</f>
        <v>10</v>
      </c>
      <c r="C50" s="171"/>
      <c r="D50" s="171"/>
    </row>
  </sheetData>
  <mergeCells count="6">
    <mergeCell ref="A43:D43"/>
    <mergeCell ref="A3:D3"/>
    <mergeCell ref="A11:D11"/>
    <mergeCell ref="A19:D19"/>
    <mergeCell ref="A27:D27"/>
    <mergeCell ref="A35:D3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8"/>
  <sheetViews>
    <sheetView zoomScale="110" zoomScaleNormal="110" workbookViewId="0">
      <pane ySplit="3" topLeftCell="A4" activePane="bottomLeft" state="frozen"/>
      <selection pane="bottomLeft" activeCell="A2" sqref="A2"/>
    </sheetView>
  </sheetViews>
  <sheetFormatPr defaultColWidth="9.140625" defaultRowHeight="13.15"/>
  <cols>
    <col min="1" max="1" width="11.28515625" style="11" customWidth="1"/>
    <col min="2" max="2" width="61.28515625" style="5" customWidth="1"/>
    <col min="3" max="3" width="18.42578125" style="5" customWidth="1"/>
    <col min="4" max="5" width="13.5703125" style="22" customWidth="1"/>
    <col min="6" max="6" width="14.7109375" style="5" customWidth="1"/>
    <col min="7" max="16358" width="9.140625" style="5"/>
    <col min="16359" max="16359" width="9.140625" style="5" bestFit="1"/>
    <col min="16360" max="16384" width="9.140625" style="5"/>
  </cols>
  <sheetData>
    <row r="1" spans="1:7" s="77" customFormat="1" ht="28.9" customHeight="1">
      <c r="A1" s="85" t="s">
        <v>32</v>
      </c>
      <c r="B1" s="85"/>
      <c r="C1" s="73"/>
      <c r="D1" s="74"/>
      <c r="E1" s="74"/>
      <c r="F1" s="76"/>
    </row>
    <row r="2" spans="1:7" s="77" customFormat="1" ht="15" customHeight="1">
      <c r="A2" s="91"/>
      <c r="B2" s="76"/>
      <c r="C2" s="76"/>
      <c r="D2" s="175" t="s">
        <v>33</v>
      </c>
      <c r="E2" s="175"/>
      <c r="F2" s="76"/>
    </row>
    <row r="3" spans="1:7" s="29" customFormat="1" ht="37.9">
      <c r="C3" s="95" t="s">
        <v>34</v>
      </c>
      <c r="D3" s="95" t="s">
        <v>15</v>
      </c>
      <c r="E3" s="95" t="s">
        <v>35</v>
      </c>
      <c r="F3" s="75"/>
    </row>
    <row r="4" spans="1:7" s="77" customFormat="1" ht="27.75" customHeight="1">
      <c r="A4" s="141" t="s">
        <v>36</v>
      </c>
      <c r="B4" s="142" t="s">
        <v>37</v>
      </c>
      <c r="C4" s="50"/>
      <c r="D4" s="50"/>
      <c r="E4" s="50"/>
    </row>
    <row r="5" spans="1:7" s="77" customFormat="1" ht="90.75" customHeight="1" thickBot="1">
      <c r="A5" s="131">
        <v>1.1000000000000001</v>
      </c>
      <c r="B5" s="143" t="s">
        <v>38</v>
      </c>
      <c r="C5" s="48" t="s">
        <v>5</v>
      </c>
      <c r="D5" s="165" t="s">
        <v>39</v>
      </c>
      <c r="E5" s="166" t="s">
        <v>40</v>
      </c>
      <c r="F5" s="76"/>
      <c r="G5" s="164"/>
    </row>
    <row r="6" spans="1:7" s="77" customFormat="1" ht="63.75" customHeight="1">
      <c r="A6" s="131">
        <v>1.2</v>
      </c>
      <c r="B6" s="144" t="s">
        <v>41</v>
      </c>
      <c r="C6" s="48" t="s">
        <v>6</v>
      </c>
      <c r="D6" s="165" t="s">
        <v>39</v>
      </c>
      <c r="E6" s="166" t="s">
        <v>40</v>
      </c>
    </row>
    <row r="7" spans="1:7" s="77" customFormat="1" ht="30.75" customHeight="1">
      <c r="A7" s="131" t="s">
        <v>42</v>
      </c>
      <c r="B7" s="145" t="s">
        <v>43</v>
      </c>
      <c r="C7" s="48" t="s">
        <v>6</v>
      </c>
      <c r="D7" s="165" t="s">
        <v>39</v>
      </c>
      <c r="E7" s="166" t="s">
        <v>40</v>
      </c>
    </row>
    <row r="8" spans="1:7" s="77" customFormat="1" ht="27" customHeight="1">
      <c r="A8" s="131" t="s">
        <v>44</v>
      </c>
      <c r="B8" s="145" t="s">
        <v>45</v>
      </c>
      <c r="C8" s="48" t="s">
        <v>6</v>
      </c>
      <c r="D8" s="165" t="s">
        <v>39</v>
      </c>
      <c r="E8" s="166" t="s">
        <v>40</v>
      </c>
    </row>
    <row r="9" spans="1:7" s="77" customFormat="1" ht="28.5" customHeight="1" thickBot="1">
      <c r="A9" s="131" t="s">
        <v>46</v>
      </c>
      <c r="B9" s="146" t="s">
        <v>47</v>
      </c>
      <c r="C9" s="48" t="s">
        <v>6</v>
      </c>
      <c r="D9" s="165" t="s">
        <v>39</v>
      </c>
      <c r="E9" s="166" t="s">
        <v>40</v>
      </c>
    </row>
    <row r="10" spans="1:7" s="77" customFormat="1" ht="54.75" customHeight="1">
      <c r="A10" s="131">
        <v>1.3</v>
      </c>
      <c r="B10" s="147" t="s">
        <v>48</v>
      </c>
      <c r="C10" s="48" t="s">
        <v>5</v>
      </c>
      <c r="D10" s="165" t="s">
        <v>39</v>
      </c>
      <c r="E10" s="166" t="s">
        <v>40</v>
      </c>
    </row>
    <row r="11" spans="1:7" s="77" customFormat="1" ht="54" customHeight="1">
      <c r="A11" s="131">
        <v>1.4</v>
      </c>
      <c r="B11" s="148" t="s">
        <v>49</v>
      </c>
      <c r="C11" s="48" t="s">
        <v>8</v>
      </c>
      <c r="D11" s="165" t="s">
        <v>39</v>
      </c>
      <c r="E11" s="166" t="s">
        <v>40</v>
      </c>
    </row>
    <row r="12" spans="1:7" s="77" customFormat="1">
      <c r="A12" s="134"/>
      <c r="B12" s="134"/>
      <c r="D12" s="51"/>
      <c r="E12" s="51"/>
    </row>
    <row r="13" spans="1:7" s="77" customFormat="1" ht="37.9">
      <c r="A13" s="141" t="s">
        <v>50</v>
      </c>
      <c r="B13" s="149" t="s">
        <v>51</v>
      </c>
      <c r="C13" s="50"/>
      <c r="D13" s="50"/>
      <c r="E13" s="50"/>
    </row>
    <row r="14" spans="1:7" s="77" customFormat="1" ht="37.9">
      <c r="A14" s="131">
        <v>2.1</v>
      </c>
      <c r="B14" s="150" t="s">
        <v>52</v>
      </c>
      <c r="C14" s="97" t="s">
        <v>10</v>
      </c>
      <c r="D14" s="165" t="s">
        <v>39</v>
      </c>
      <c r="E14" s="166" t="s">
        <v>40</v>
      </c>
    </row>
    <row r="15" spans="1:7" s="77" customFormat="1" ht="50.45">
      <c r="A15" s="131" t="s">
        <v>53</v>
      </c>
      <c r="B15" s="145" t="s">
        <v>54</v>
      </c>
      <c r="C15" s="48" t="s">
        <v>6</v>
      </c>
      <c r="D15" s="166" t="s">
        <v>40</v>
      </c>
      <c r="E15" s="165" t="s">
        <v>39</v>
      </c>
      <c r="F15" s="166"/>
    </row>
    <row r="16" spans="1:7" s="77" customFormat="1" ht="40.5" customHeight="1">
      <c r="A16" s="131" t="s">
        <v>55</v>
      </c>
      <c r="B16" s="145" t="s">
        <v>56</v>
      </c>
      <c r="C16" s="48" t="s">
        <v>8</v>
      </c>
      <c r="D16" s="165" t="s">
        <v>39</v>
      </c>
      <c r="E16" s="166" t="s">
        <v>40</v>
      </c>
    </row>
    <row r="17" spans="1:6" s="77" customFormat="1" ht="17.25" customHeight="1" thickBot="1">
      <c r="A17" s="131" t="s">
        <v>57</v>
      </c>
      <c r="B17" s="146" t="s">
        <v>58</v>
      </c>
      <c r="C17" s="48" t="s">
        <v>6</v>
      </c>
      <c r="D17" s="165" t="s">
        <v>39</v>
      </c>
      <c r="E17" s="166" t="s">
        <v>40</v>
      </c>
    </row>
    <row r="18" spans="1:6" s="77" customFormat="1" ht="93.75" customHeight="1">
      <c r="A18" s="129">
        <v>2.2000000000000002</v>
      </c>
      <c r="B18" s="151" t="s">
        <v>59</v>
      </c>
      <c r="C18" s="48" t="s">
        <v>6</v>
      </c>
      <c r="D18" s="166" t="s">
        <v>40</v>
      </c>
      <c r="E18" s="165" t="s">
        <v>39</v>
      </c>
      <c r="F18" s="166"/>
    </row>
    <row r="19" spans="1:6" s="77" customFormat="1">
      <c r="A19" s="134"/>
      <c r="B19" s="134"/>
      <c r="D19" s="51"/>
      <c r="E19" s="51"/>
    </row>
    <row r="20" spans="1:6" s="76" customFormat="1" ht="38.25" customHeight="1">
      <c r="A20" s="141" t="s">
        <v>60</v>
      </c>
      <c r="B20" s="142" t="s">
        <v>61</v>
      </c>
      <c r="C20" s="50"/>
      <c r="D20" s="50"/>
      <c r="E20" s="50"/>
    </row>
    <row r="21" spans="1:6" s="77" customFormat="1" ht="66" customHeight="1">
      <c r="A21" s="131">
        <v>3.1</v>
      </c>
      <c r="B21" s="152" t="s">
        <v>62</v>
      </c>
      <c r="C21" s="97" t="s">
        <v>10</v>
      </c>
      <c r="D21" s="165" t="s">
        <v>39</v>
      </c>
      <c r="E21" s="166" t="s">
        <v>40</v>
      </c>
    </row>
    <row r="22" spans="1:6" s="77" customFormat="1" ht="92.25" customHeight="1">
      <c r="A22" s="131">
        <v>3.2</v>
      </c>
      <c r="B22" s="152" t="s">
        <v>63</v>
      </c>
      <c r="C22" s="48" t="s">
        <v>6</v>
      </c>
      <c r="D22" s="166" t="s">
        <v>40</v>
      </c>
      <c r="E22" s="165" t="s">
        <v>39</v>
      </c>
      <c r="F22" s="165"/>
    </row>
    <row r="23" spans="1:6" s="77" customFormat="1">
      <c r="A23" s="153"/>
      <c r="B23" s="154"/>
      <c r="C23" s="48"/>
      <c r="D23" s="48"/>
      <c r="E23" s="48"/>
    </row>
    <row r="24" spans="1:6" s="77" customFormat="1" ht="28.5" customHeight="1">
      <c r="A24" s="141" t="s">
        <v>64</v>
      </c>
      <c r="B24" s="142" t="s">
        <v>65</v>
      </c>
      <c r="C24" s="56"/>
      <c r="D24" s="56"/>
      <c r="E24" s="56"/>
    </row>
    <row r="25" spans="1:6" s="77" customFormat="1" ht="145.15" customHeight="1">
      <c r="A25" s="131">
        <v>4.0999999999999996</v>
      </c>
      <c r="B25" s="143" t="s">
        <v>66</v>
      </c>
      <c r="C25" s="48" t="s">
        <v>12</v>
      </c>
      <c r="D25" s="165" t="s">
        <v>39</v>
      </c>
      <c r="E25" s="165" t="s">
        <v>39</v>
      </c>
      <c r="F25" s="77" t="s">
        <v>67</v>
      </c>
    </row>
    <row r="26" spans="1:6" s="77" customFormat="1" ht="194.25" customHeight="1">
      <c r="A26" s="131">
        <v>4.2</v>
      </c>
      <c r="B26" s="152" t="s">
        <v>68</v>
      </c>
      <c r="C26" s="48" t="s">
        <v>8</v>
      </c>
      <c r="D26" s="165" t="s">
        <v>39</v>
      </c>
      <c r="E26" s="166" t="s">
        <v>40</v>
      </c>
    </row>
    <row r="27" spans="1:6" s="77" customFormat="1" ht="55.5" customHeight="1" thickBot="1">
      <c r="A27" s="131">
        <v>4.3</v>
      </c>
      <c r="B27" s="155" t="s">
        <v>69</v>
      </c>
      <c r="C27" s="48" t="s">
        <v>8</v>
      </c>
      <c r="D27" s="165" t="s">
        <v>39</v>
      </c>
      <c r="E27" s="166" t="s">
        <v>40</v>
      </c>
    </row>
    <row r="28" spans="1:6" s="77" customFormat="1" ht="26.45">
      <c r="A28" s="129">
        <v>4.4000000000000004</v>
      </c>
      <c r="B28" s="156" t="s">
        <v>70</v>
      </c>
      <c r="C28" s="80" t="s">
        <v>6</v>
      </c>
      <c r="D28" s="165" t="s">
        <v>39</v>
      </c>
      <c r="E28" s="166" t="s">
        <v>40</v>
      </c>
    </row>
    <row r="29" spans="1:6" s="77" customFormat="1" ht="39.6">
      <c r="A29" s="129" t="s">
        <v>71</v>
      </c>
      <c r="B29" s="157" t="s">
        <v>72</v>
      </c>
      <c r="C29" s="51" t="s">
        <v>6</v>
      </c>
      <c r="D29" s="165" t="s">
        <v>39</v>
      </c>
      <c r="E29" s="166" t="s">
        <v>40</v>
      </c>
    </row>
    <row r="30" spans="1:6" s="77" customFormat="1" ht="39.6">
      <c r="A30" s="129" t="s">
        <v>73</v>
      </c>
      <c r="B30" s="157" t="s">
        <v>74</v>
      </c>
      <c r="C30" s="51" t="s">
        <v>6</v>
      </c>
      <c r="D30" s="165" t="s">
        <v>39</v>
      </c>
      <c r="E30" s="166" t="s">
        <v>40</v>
      </c>
    </row>
    <row r="31" spans="1:6" s="77" customFormat="1" ht="39.6">
      <c r="A31" s="129" t="s">
        <v>75</v>
      </c>
      <c r="B31" s="158" t="s">
        <v>76</v>
      </c>
      <c r="C31" s="51" t="s">
        <v>6</v>
      </c>
      <c r="D31" s="165" t="s">
        <v>39</v>
      </c>
      <c r="E31" s="166" t="s">
        <v>40</v>
      </c>
    </row>
    <row r="32" spans="1:6" s="77" customFormat="1">
      <c r="A32" s="134"/>
      <c r="B32" s="159"/>
      <c r="C32" s="51"/>
      <c r="D32" s="48"/>
      <c r="E32" s="48"/>
    </row>
    <row r="33" spans="1:5" s="77" customFormat="1" ht="25.15">
      <c r="A33" s="141" t="s">
        <v>77</v>
      </c>
      <c r="B33" s="142" t="s">
        <v>78</v>
      </c>
      <c r="C33" s="56"/>
      <c r="D33" s="56"/>
      <c r="E33" s="56"/>
    </row>
    <row r="34" spans="1:5" s="77" customFormat="1" ht="52.5" customHeight="1">
      <c r="A34" s="131">
        <v>5.0999999999999996</v>
      </c>
      <c r="B34" s="160" t="s">
        <v>79</v>
      </c>
      <c r="C34" s="97" t="s">
        <v>10</v>
      </c>
      <c r="D34" s="165" t="s">
        <v>39</v>
      </c>
      <c r="E34" s="166" t="s">
        <v>40</v>
      </c>
    </row>
    <row r="35" spans="1:5" s="77" customFormat="1" ht="25.15">
      <c r="A35" s="131" t="s">
        <v>80</v>
      </c>
      <c r="B35" s="161" t="s">
        <v>81</v>
      </c>
      <c r="C35" s="48" t="s">
        <v>8</v>
      </c>
      <c r="D35" s="165" t="s">
        <v>39</v>
      </c>
      <c r="E35" s="166" t="s">
        <v>40</v>
      </c>
    </row>
    <row r="36" spans="1:5" s="77" customFormat="1" ht="37.9">
      <c r="A36" s="131" t="s">
        <v>82</v>
      </c>
      <c r="B36" s="154" t="s">
        <v>83</v>
      </c>
      <c r="C36" s="48" t="s">
        <v>8</v>
      </c>
      <c r="D36" s="165" t="s">
        <v>39</v>
      </c>
      <c r="E36" s="166" t="s">
        <v>40</v>
      </c>
    </row>
    <row r="37" spans="1:5" s="77" customFormat="1" ht="41.25" customHeight="1">
      <c r="A37" s="131" t="s">
        <v>84</v>
      </c>
      <c r="B37" s="161" t="s">
        <v>85</v>
      </c>
      <c r="C37" s="48" t="s">
        <v>8</v>
      </c>
      <c r="D37" s="165" t="s">
        <v>39</v>
      </c>
      <c r="E37" s="166" t="s">
        <v>40</v>
      </c>
    </row>
    <row r="38" spans="1:5" s="77" customFormat="1" ht="75.599999999999994">
      <c r="A38" s="131" t="s">
        <v>86</v>
      </c>
      <c r="B38" s="161" t="s">
        <v>87</v>
      </c>
      <c r="C38" s="48" t="s">
        <v>8</v>
      </c>
      <c r="D38" s="165" t="s">
        <v>39</v>
      </c>
      <c r="E38" s="166" t="s">
        <v>40</v>
      </c>
    </row>
    <row r="39" spans="1:5" s="77" customFormat="1">
      <c r="A39" s="134"/>
      <c r="B39" s="134"/>
      <c r="D39" s="51"/>
      <c r="E39" s="51"/>
    </row>
    <row r="40" spans="1:5" s="77" customFormat="1" ht="40.5" customHeight="1">
      <c r="A40" s="141" t="s">
        <v>88</v>
      </c>
      <c r="B40" s="142" t="s">
        <v>89</v>
      </c>
      <c r="C40" s="50"/>
      <c r="D40" s="82"/>
      <c r="E40" s="82"/>
    </row>
    <row r="41" spans="1:5" s="77" customFormat="1" ht="81" customHeight="1">
      <c r="A41" s="131">
        <v>6.1</v>
      </c>
      <c r="B41" s="152" t="s">
        <v>90</v>
      </c>
      <c r="C41" s="48" t="s">
        <v>6</v>
      </c>
      <c r="D41" s="165" t="s">
        <v>39</v>
      </c>
      <c r="E41" s="165" t="s">
        <v>39</v>
      </c>
    </row>
    <row r="42" spans="1:5" s="77" customFormat="1" ht="91.5" customHeight="1">
      <c r="A42" s="131">
        <v>6.2</v>
      </c>
      <c r="B42" s="152" t="s">
        <v>91</v>
      </c>
      <c r="C42" s="48" t="s">
        <v>8</v>
      </c>
      <c r="D42" s="165" t="s">
        <v>39</v>
      </c>
      <c r="E42" s="166" t="s">
        <v>40</v>
      </c>
    </row>
    <row r="43" spans="1:5" s="77" customFormat="1" ht="93.75" customHeight="1">
      <c r="A43" s="129">
        <v>6.3</v>
      </c>
      <c r="B43" s="148" t="s">
        <v>92</v>
      </c>
      <c r="C43" s="48" t="s">
        <v>8</v>
      </c>
      <c r="D43" s="165" t="s">
        <v>39</v>
      </c>
      <c r="E43" s="166" t="s">
        <v>40</v>
      </c>
    </row>
    <row r="44" spans="1:5" s="77" customFormat="1" ht="54.75" customHeight="1">
      <c r="A44" s="129">
        <v>6.4</v>
      </c>
      <c r="B44" s="148" t="s">
        <v>93</v>
      </c>
      <c r="C44" s="48" t="s">
        <v>8</v>
      </c>
      <c r="D44" s="165" t="s">
        <v>39</v>
      </c>
      <c r="E44" s="166" t="s">
        <v>40</v>
      </c>
    </row>
    <row r="45" spans="1:5" s="77" customFormat="1">
      <c r="A45" s="129"/>
      <c r="B45" s="134"/>
      <c r="D45" s="51"/>
      <c r="E45" s="51"/>
    </row>
    <row r="46" spans="1:5" s="77" customFormat="1" ht="15.75" customHeight="1">
      <c r="A46" s="141" t="s">
        <v>94</v>
      </c>
      <c r="B46" s="162" t="s">
        <v>95</v>
      </c>
      <c r="C46" s="79"/>
      <c r="D46" s="83"/>
      <c r="E46" s="83"/>
    </row>
    <row r="47" spans="1:5" s="77" customFormat="1" ht="80.25" customHeight="1">
      <c r="A47" s="129">
        <v>7.1</v>
      </c>
      <c r="B47" s="152" t="s">
        <v>96</v>
      </c>
      <c r="C47" s="48" t="s">
        <v>6</v>
      </c>
      <c r="D47" s="165" t="s">
        <v>39</v>
      </c>
      <c r="E47" s="166" t="s">
        <v>40</v>
      </c>
    </row>
    <row r="48" spans="1:5" s="77" customFormat="1" ht="120" customHeight="1">
      <c r="A48" s="129">
        <v>7.2</v>
      </c>
      <c r="B48" s="148" t="s">
        <v>97</v>
      </c>
      <c r="C48" s="48" t="s">
        <v>8</v>
      </c>
      <c r="D48" s="165" t="s">
        <v>39</v>
      </c>
      <c r="E48" s="166" t="s">
        <v>40</v>
      </c>
    </row>
    <row r="49" spans="1:6" s="77" customFormat="1" ht="41.25" customHeight="1">
      <c r="A49" s="129">
        <v>7.3</v>
      </c>
      <c r="B49" s="148" t="s">
        <v>98</v>
      </c>
      <c r="C49" s="48" t="s">
        <v>6</v>
      </c>
      <c r="D49" s="166" t="s">
        <v>40</v>
      </c>
      <c r="E49" s="165" t="s">
        <v>39</v>
      </c>
      <c r="F49" s="166"/>
    </row>
    <row r="50" spans="1:6" s="77" customFormat="1" ht="93.75" customHeight="1">
      <c r="A50" s="129">
        <v>7.4</v>
      </c>
      <c r="B50" s="148" t="s">
        <v>99</v>
      </c>
      <c r="C50" s="48" t="s">
        <v>8</v>
      </c>
      <c r="D50" s="165" t="s">
        <v>39</v>
      </c>
      <c r="E50" s="166" t="s">
        <v>40</v>
      </c>
    </row>
    <row r="51" spans="1:6" s="77" customFormat="1">
      <c r="B51" s="76"/>
      <c r="D51" s="51"/>
      <c r="E51" s="51"/>
    </row>
    <row r="52" spans="1:6" s="77" customFormat="1" hidden="1">
      <c r="A52" s="76" t="s">
        <v>100</v>
      </c>
      <c r="B52" s="76" t="s">
        <v>101</v>
      </c>
      <c r="C52" s="5"/>
      <c r="D52" s="78"/>
      <c r="E52" s="78"/>
    </row>
    <row r="53" spans="1:6" s="77" customFormat="1" hidden="1">
      <c r="B53" s="77" t="s">
        <v>5</v>
      </c>
      <c r="C53" s="5"/>
      <c r="D53" s="51"/>
      <c r="E53" s="51"/>
    </row>
    <row r="54" spans="1:6" s="77" customFormat="1" hidden="1">
      <c r="B54" s="77" t="s">
        <v>6</v>
      </c>
      <c r="C54" s="5"/>
      <c r="D54" s="51"/>
      <c r="E54" s="51"/>
    </row>
    <row r="55" spans="1:6" hidden="1">
      <c r="B55" s="5" t="s">
        <v>8</v>
      </c>
    </row>
    <row r="56" spans="1:6" hidden="1">
      <c r="B56" s="5" t="s">
        <v>10</v>
      </c>
    </row>
    <row r="57" spans="1:6" hidden="1">
      <c r="B57" s="5" t="s">
        <v>12</v>
      </c>
    </row>
    <row r="58" spans="1:6" hidden="1"/>
  </sheetData>
  <autoFilter ref="C3:C57" xr:uid="{00000000-0001-0000-0000-000000000000}"/>
  <mergeCells count="1">
    <mergeCell ref="D2:E2"/>
  </mergeCells>
  <conditionalFormatting sqref="C1:C3 C5:C51 C58:C1048576">
    <cfRule type="cellIs" dxfId="74" priority="7" operator="equal">
      <formula>"Implemented"</formula>
    </cfRule>
  </conditionalFormatting>
  <conditionalFormatting sqref="C1:C51 C58:C1048576">
    <cfRule type="cellIs" dxfId="73" priority="3" operator="equal">
      <formula>"Unknown"</formula>
    </cfRule>
    <cfRule type="cellIs" dxfId="72" priority="4" operator="equal">
      <formula>"Wrong direction"</formula>
    </cfRule>
    <cfRule type="cellIs" dxfId="71" priority="5" operator="equal">
      <formula>"Not implemented"</formula>
    </cfRule>
    <cfRule type="cellIs" dxfId="70" priority="6" operator="equal">
      <formula>"Some progress"</formula>
    </cfRule>
  </conditionalFormatting>
  <conditionalFormatting sqref="D1:E4 D12:E13 D19:E20 D23:E24 D32:E33 D39:E40 D45:E46 D51:E1048576">
    <cfRule type="cellIs" dxfId="69" priority="1" operator="equal">
      <formula>"No"</formula>
    </cfRule>
    <cfRule type="cellIs" dxfId="68" priority="2" operator="equal">
      <formula>"Yes"</formula>
    </cfRule>
  </conditionalFormatting>
  <dataValidations count="3">
    <dataValidation type="list" allowBlank="1" showInputMessage="1" showErrorMessage="1" sqref="C58:C1048576 C1:C2 C4:C51" xr:uid="{4103A3D6-843D-4E94-BAE4-9F4A7EC069E2}">
      <formula1>"Implemented, Some progress, Not implemented, Wrong direction, Unknown"</formula1>
    </dataValidation>
    <dataValidation type="list" allowBlank="1" showInputMessage="1" showErrorMessage="1" sqref="D1:E4 D12:E13 D19:E20 D23:E24 D32:E33 D39:E40 D45:E46 D51:E1048576" xr:uid="{155532CB-D33E-4890-BE50-36CA83E63A7E}">
      <formula1>"Yes, No"</formula1>
    </dataValidation>
    <dataValidation type="list" allowBlank="1" showInputMessage="1" showErrorMessage="1" sqref="D5:E11 D14:E18 D21:E22 D25:E31 D34:E38 D41:E44 D47:E50" xr:uid="{20804DDF-1328-4AB2-9F29-1C71612A8CC6}">
      <formula1>"Yes,No"</formula1>
    </dataValidation>
  </dataValidations>
  <pageMargins left="0.7" right="0.7" top="0.75" bottom="0.75" header="0.3" footer="0.3"/>
  <pageSetup scale="3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75"/>
  <sheetViews>
    <sheetView zoomScale="110" zoomScaleNormal="110" workbookViewId="0">
      <selection activeCell="A2" sqref="A2"/>
    </sheetView>
  </sheetViews>
  <sheetFormatPr defaultColWidth="9.140625" defaultRowHeight="13.15"/>
  <cols>
    <col min="1" max="1" width="10.42578125" style="11" customWidth="1"/>
    <col min="2" max="2" width="71.7109375" style="5" customWidth="1"/>
    <col min="3" max="3" width="18.42578125" style="5" customWidth="1"/>
    <col min="4" max="4" width="16.140625" style="22" customWidth="1"/>
    <col min="5" max="5" width="15.140625" style="22" customWidth="1"/>
    <col min="6" max="16384" width="9.140625" style="5"/>
  </cols>
  <sheetData>
    <row r="1" spans="1:40" s="66" customFormat="1" ht="24" customHeight="1">
      <c r="A1" s="85" t="s">
        <v>102</v>
      </c>
      <c r="B1" s="85"/>
      <c r="C1" s="73"/>
      <c r="D1" s="65"/>
      <c r="E1" s="65"/>
    </row>
    <row r="2" spans="1:40" ht="22.5" customHeight="1">
      <c r="B2" s="10"/>
      <c r="C2" s="76"/>
      <c r="D2" s="176" t="s">
        <v>33</v>
      </c>
      <c r="E2" s="176"/>
    </row>
    <row r="3" spans="1:40" ht="42.75" customHeight="1" thickBot="1">
      <c r="B3" s="111"/>
      <c r="C3" s="95" t="s">
        <v>34</v>
      </c>
      <c r="D3" s="96" t="s">
        <v>15</v>
      </c>
      <c r="E3" s="96" t="s">
        <v>35</v>
      </c>
      <c r="F3" s="11"/>
      <c r="G3" s="11"/>
      <c r="H3" s="11"/>
      <c r="I3" s="11"/>
      <c r="J3" s="11"/>
      <c r="K3" s="11"/>
      <c r="L3" s="11"/>
      <c r="M3" s="11"/>
      <c r="N3" s="11"/>
      <c r="O3" s="11"/>
    </row>
    <row r="4" spans="1:40" ht="51" thickBot="1">
      <c r="A4" s="53" t="s">
        <v>36</v>
      </c>
      <c r="B4" s="54" t="s">
        <v>103</v>
      </c>
      <c r="C4" s="50"/>
      <c r="D4" s="52"/>
      <c r="E4" s="52"/>
      <c r="F4" s="11"/>
      <c r="G4" s="11"/>
      <c r="H4" s="11"/>
      <c r="I4" s="11"/>
      <c r="J4" s="11"/>
      <c r="K4" s="11"/>
      <c r="L4" s="11"/>
      <c r="M4" s="11"/>
      <c r="N4" s="11"/>
      <c r="O4" s="11"/>
      <c r="P4" s="7"/>
      <c r="Q4" s="7"/>
      <c r="R4" s="7"/>
      <c r="S4" s="7"/>
      <c r="T4" s="7"/>
      <c r="U4" s="7"/>
      <c r="V4" s="7"/>
      <c r="W4" s="7"/>
      <c r="X4" s="7"/>
      <c r="Y4" s="7"/>
      <c r="Z4" s="7"/>
      <c r="AA4" s="7"/>
      <c r="AB4" s="7"/>
      <c r="AC4" s="7"/>
      <c r="AD4" s="7"/>
      <c r="AE4" s="7"/>
      <c r="AF4" s="7"/>
      <c r="AG4" s="7"/>
      <c r="AH4" s="7"/>
      <c r="AI4" s="7"/>
      <c r="AJ4" s="7"/>
      <c r="AK4" s="7"/>
      <c r="AL4" s="7"/>
      <c r="AM4" s="7"/>
      <c r="AN4" s="7"/>
    </row>
    <row r="5" spans="1:40" ht="42" customHeight="1">
      <c r="A5" s="26">
        <v>1.1000000000000001</v>
      </c>
      <c r="B5" s="12" t="s">
        <v>104</v>
      </c>
      <c r="C5" s="48" t="s">
        <v>6</v>
      </c>
      <c r="D5" s="165" t="s">
        <v>39</v>
      </c>
      <c r="E5" s="165" t="s">
        <v>39</v>
      </c>
      <c r="F5" s="11"/>
      <c r="G5" s="11"/>
      <c r="H5" s="11"/>
      <c r="I5" s="11"/>
      <c r="J5" s="11"/>
      <c r="K5" s="11"/>
      <c r="L5" s="11"/>
      <c r="M5" s="11"/>
      <c r="N5" s="11"/>
      <c r="O5" s="11"/>
      <c r="P5" s="7"/>
      <c r="Q5" s="7"/>
      <c r="R5" s="7"/>
      <c r="S5" s="7"/>
      <c r="T5" s="7"/>
      <c r="U5" s="7"/>
      <c r="V5" s="7"/>
      <c r="W5" s="7"/>
      <c r="X5" s="7"/>
      <c r="Y5" s="7"/>
      <c r="Z5" s="7"/>
      <c r="AA5" s="7"/>
      <c r="AB5" s="7"/>
      <c r="AC5" s="7"/>
      <c r="AD5" s="7"/>
      <c r="AE5" s="7"/>
      <c r="AF5" s="7"/>
      <c r="AG5" s="7"/>
      <c r="AH5" s="7"/>
      <c r="AI5" s="7"/>
      <c r="AJ5" s="7"/>
      <c r="AK5" s="7"/>
      <c r="AL5" s="7"/>
      <c r="AM5" s="7"/>
      <c r="AN5" s="7"/>
    </row>
    <row r="6" spans="1:40" ht="54.75" customHeight="1">
      <c r="A6" s="26">
        <v>1.2</v>
      </c>
      <c r="B6" s="13" t="s">
        <v>105</v>
      </c>
      <c r="C6" s="48" t="s">
        <v>6</v>
      </c>
      <c r="D6" s="165" t="s">
        <v>39</v>
      </c>
      <c r="E6" s="165" t="s">
        <v>39</v>
      </c>
      <c r="F6" s="11"/>
      <c r="G6" s="11"/>
      <c r="H6" s="11"/>
      <c r="I6" s="11"/>
      <c r="J6" s="11"/>
      <c r="K6" s="11"/>
      <c r="L6" s="11"/>
      <c r="M6" s="11"/>
      <c r="N6" s="11"/>
      <c r="O6" s="11"/>
      <c r="P6" s="7"/>
      <c r="Q6" s="7"/>
      <c r="R6" s="7"/>
      <c r="S6" s="7"/>
      <c r="T6" s="7"/>
      <c r="U6" s="7"/>
      <c r="V6" s="7"/>
      <c r="W6" s="7"/>
      <c r="X6" s="7"/>
      <c r="Y6" s="7"/>
      <c r="Z6" s="7"/>
      <c r="AA6" s="7"/>
      <c r="AB6" s="7"/>
      <c r="AC6" s="7"/>
      <c r="AD6" s="7"/>
      <c r="AE6" s="7"/>
      <c r="AF6" s="7"/>
      <c r="AG6" s="7"/>
      <c r="AH6" s="7"/>
      <c r="AI6" s="7"/>
      <c r="AJ6" s="7"/>
      <c r="AK6" s="7"/>
      <c r="AL6" s="7"/>
      <c r="AM6" s="7"/>
      <c r="AN6" s="7"/>
    </row>
    <row r="7" spans="1:40" ht="30" customHeight="1" thickBot="1">
      <c r="A7" s="26">
        <v>1.3</v>
      </c>
      <c r="B7" s="14" t="s">
        <v>106</v>
      </c>
      <c r="C7" s="48" t="s">
        <v>6</v>
      </c>
      <c r="D7" s="165" t="s">
        <v>39</v>
      </c>
      <c r="E7" s="165" t="s">
        <v>39</v>
      </c>
      <c r="F7" s="11"/>
      <c r="G7" s="11"/>
      <c r="H7" s="11"/>
      <c r="I7" s="11"/>
      <c r="J7" s="11"/>
      <c r="K7" s="11"/>
      <c r="L7" s="11"/>
      <c r="M7" s="11"/>
      <c r="N7" s="11"/>
      <c r="O7" s="11"/>
      <c r="P7" s="7"/>
      <c r="Q7" s="7"/>
      <c r="R7" s="7"/>
      <c r="S7" s="7"/>
      <c r="T7" s="7"/>
      <c r="U7" s="7"/>
      <c r="V7" s="7"/>
      <c r="W7" s="7"/>
      <c r="X7" s="7"/>
      <c r="Y7" s="7"/>
      <c r="Z7" s="7"/>
      <c r="AA7" s="7"/>
      <c r="AB7" s="7"/>
      <c r="AC7" s="7"/>
      <c r="AD7" s="7"/>
      <c r="AE7" s="7"/>
      <c r="AF7" s="7"/>
      <c r="AG7" s="7"/>
      <c r="AH7" s="7"/>
      <c r="AI7" s="7"/>
      <c r="AJ7" s="7"/>
      <c r="AK7" s="7"/>
      <c r="AL7" s="7"/>
      <c r="AM7" s="7"/>
      <c r="AN7" s="7"/>
    </row>
    <row r="8" spans="1:40" ht="27" customHeight="1" thickBot="1">
      <c r="A8" s="26">
        <v>1.4</v>
      </c>
      <c r="B8" s="14" t="s">
        <v>107</v>
      </c>
      <c r="C8" s="48" t="s">
        <v>6</v>
      </c>
      <c r="D8" s="165" t="s">
        <v>39</v>
      </c>
      <c r="E8" s="166" t="s">
        <v>40</v>
      </c>
      <c r="F8" s="11"/>
      <c r="G8" s="11"/>
      <c r="H8" s="11"/>
      <c r="I8" s="11"/>
      <c r="J8" s="11"/>
      <c r="K8" s="11"/>
      <c r="L8" s="11"/>
      <c r="M8" s="11"/>
      <c r="N8" s="11"/>
      <c r="O8" s="11"/>
    </row>
    <row r="9" spans="1:40">
      <c r="B9" s="15"/>
      <c r="C9" s="48"/>
      <c r="D9" s="15"/>
      <c r="E9" s="15"/>
      <c r="F9" s="11"/>
      <c r="G9" s="11"/>
      <c r="H9" s="11"/>
      <c r="I9" s="11"/>
      <c r="J9" s="11"/>
      <c r="K9" s="11"/>
      <c r="L9" s="11"/>
      <c r="M9" s="11"/>
      <c r="N9" s="11"/>
      <c r="O9" s="11"/>
    </row>
    <row r="10" spans="1:40" ht="13.9" thickBot="1">
      <c r="C10" s="77"/>
      <c r="F10" s="11"/>
      <c r="G10" s="11"/>
      <c r="H10" s="11"/>
      <c r="I10" s="11"/>
      <c r="J10" s="11"/>
      <c r="K10" s="11"/>
      <c r="L10" s="11"/>
      <c r="M10" s="11"/>
      <c r="N10" s="11"/>
      <c r="O10" s="11"/>
    </row>
    <row r="11" spans="1:40" ht="54" customHeight="1" thickBot="1">
      <c r="A11" s="53" t="s">
        <v>50</v>
      </c>
      <c r="B11" s="55" t="s">
        <v>108</v>
      </c>
      <c r="C11" s="50"/>
      <c r="D11" s="56"/>
      <c r="E11" s="56"/>
      <c r="F11" s="11"/>
      <c r="G11" s="11"/>
      <c r="H11" s="11"/>
      <c r="I11" s="11"/>
      <c r="J11" s="11"/>
      <c r="K11" s="11"/>
      <c r="L11" s="11"/>
      <c r="M11" s="11"/>
      <c r="N11" s="11"/>
      <c r="O11" s="11"/>
      <c r="P11" s="7"/>
      <c r="Q11" s="7"/>
      <c r="R11" s="7"/>
      <c r="S11" s="7"/>
      <c r="T11" s="7"/>
      <c r="U11" s="7"/>
      <c r="V11" s="7"/>
      <c r="W11" s="7"/>
      <c r="X11" s="7"/>
      <c r="Y11" s="7"/>
      <c r="Z11" s="7"/>
      <c r="AA11" s="7"/>
      <c r="AB11" s="7"/>
      <c r="AC11" s="7"/>
      <c r="AD11" s="7"/>
      <c r="AE11" s="7"/>
      <c r="AF11" s="7"/>
      <c r="AG11" s="7"/>
      <c r="AH11" s="7"/>
      <c r="AI11" s="7"/>
      <c r="AJ11" s="7"/>
      <c r="AK11" s="7"/>
      <c r="AL11" s="7"/>
      <c r="AM11" s="7"/>
      <c r="AN11" s="7"/>
    </row>
    <row r="12" spans="1:40" ht="156" customHeight="1">
      <c r="A12" s="26">
        <v>2.1</v>
      </c>
      <c r="B12" s="163" t="s">
        <v>109</v>
      </c>
      <c r="C12" s="48" t="s">
        <v>8</v>
      </c>
      <c r="D12" s="165" t="s">
        <v>39</v>
      </c>
      <c r="E12" s="166" t="s">
        <v>40</v>
      </c>
      <c r="F12" s="11"/>
      <c r="G12" s="11"/>
      <c r="H12" s="11"/>
      <c r="I12" s="11"/>
      <c r="J12" s="11"/>
      <c r="K12" s="11"/>
      <c r="L12" s="11"/>
      <c r="M12" s="11"/>
      <c r="N12" s="11"/>
      <c r="O12" s="11"/>
      <c r="P12" s="7"/>
      <c r="Q12" s="7"/>
      <c r="R12" s="7"/>
      <c r="S12" s="7"/>
      <c r="T12" s="7"/>
      <c r="U12" s="7"/>
      <c r="V12" s="7"/>
      <c r="W12" s="7"/>
      <c r="X12" s="7"/>
      <c r="Y12" s="7"/>
      <c r="Z12" s="7"/>
      <c r="AA12" s="7"/>
      <c r="AB12" s="7"/>
      <c r="AC12" s="7"/>
      <c r="AD12" s="7"/>
      <c r="AE12" s="7"/>
      <c r="AF12" s="7"/>
      <c r="AG12" s="7"/>
      <c r="AH12" s="7"/>
      <c r="AI12" s="7"/>
      <c r="AJ12" s="7"/>
      <c r="AK12" s="7"/>
      <c r="AL12" s="7"/>
      <c r="AM12" s="7"/>
      <c r="AN12" s="7"/>
    </row>
    <row r="13" spans="1:40" ht="66" customHeight="1">
      <c r="A13" s="26">
        <v>2.2000000000000002</v>
      </c>
      <c r="B13" s="13" t="s">
        <v>110</v>
      </c>
      <c r="C13" s="48" t="s">
        <v>8</v>
      </c>
      <c r="D13" s="165" t="s">
        <v>39</v>
      </c>
      <c r="E13" s="166" t="s">
        <v>40</v>
      </c>
      <c r="F13" s="11"/>
      <c r="G13" s="11"/>
      <c r="H13" s="11"/>
      <c r="I13" s="11"/>
      <c r="J13" s="11"/>
      <c r="K13" s="11"/>
      <c r="L13" s="11"/>
      <c r="M13" s="11"/>
      <c r="N13" s="11"/>
      <c r="O13" s="11"/>
      <c r="P13" s="7"/>
      <c r="Q13" s="7"/>
      <c r="R13" s="7"/>
      <c r="S13" s="7"/>
      <c r="T13" s="7"/>
      <c r="U13" s="7"/>
      <c r="V13" s="7"/>
      <c r="W13" s="7"/>
      <c r="X13" s="7"/>
      <c r="Y13" s="7"/>
      <c r="Z13" s="7"/>
      <c r="AA13" s="7"/>
      <c r="AB13" s="7"/>
      <c r="AC13" s="7"/>
      <c r="AD13" s="7"/>
      <c r="AE13" s="7"/>
      <c r="AF13" s="7"/>
      <c r="AG13" s="7"/>
      <c r="AH13" s="7"/>
      <c r="AI13" s="7"/>
      <c r="AJ13" s="7"/>
      <c r="AK13" s="7"/>
      <c r="AL13" s="7"/>
      <c r="AM13" s="7"/>
      <c r="AN13" s="7"/>
    </row>
    <row r="14" spans="1:40" ht="30" customHeight="1" thickBot="1">
      <c r="A14" s="26">
        <v>2.2999999999999998</v>
      </c>
      <c r="B14" s="13" t="s">
        <v>111</v>
      </c>
      <c r="C14" s="77" t="s">
        <v>8</v>
      </c>
      <c r="D14" s="165" t="s">
        <v>39</v>
      </c>
      <c r="E14" s="166" t="s">
        <v>40</v>
      </c>
      <c r="F14" s="11"/>
      <c r="G14" s="11"/>
      <c r="H14" s="11"/>
      <c r="I14" s="11"/>
      <c r="J14" s="11"/>
      <c r="K14" s="11"/>
      <c r="L14" s="11"/>
      <c r="M14" s="11"/>
      <c r="N14" s="11"/>
      <c r="O14" s="11"/>
      <c r="P14" s="7"/>
      <c r="Q14" s="7"/>
      <c r="R14" s="7"/>
      <c r="S14" s="7"/>
      <c r="T14" s="7"/>
      <c r="U14" s="7"/>
      <c r="V14" s="7"/>
      <c r="W14" s="7"/>
      <c r="X14" s="7"/>
      <c r="Y14" s="7"/>
      <c r="Z14" s="7"/>
      <c r="AA14" s="7"/>
      <c r="AB14" s="7"/>
      <c r="AC14" s="7"/>
      <c r="AD14" s="7"/>
      <c r="AE14" s="7"/>
      <c r="AF14" s="7"/>
      <c r="AG14" s="7"/>
      <c r="AH14" s="7"/>
      <c r="AI14" s="7"/>
      <c r="AJ14" s="7"/>
      <c r="AK14" s="7"/>
      <c r="AL14" s="7"/>
      <c r="AM14" s="7"/>
      <c r="AN14" s="7"/>
    </row>
    <row r="15" spans="1:40" ht="94.5" customHeight="1">
      <c r="A15" s="27">
        <v>2.4</v>
      </c>
      <c r="B15" s="17" t="s">
        <v>112</v>
      </c>
      <c r="C15" s="77" t="s">
        <v>8</v>
      </c>
      <c r="D15" s="165" t="s">
        <v>39</v>
      </c>
      <c r="E15" s="166" t="s">
        <v>40</v>
      </c>
      <c r="F15" s="11"/>
      <c r="G15" s="11"/>
      <c r="H15" s="11"/>
      <c r="I15" s="11"/>
      <c r="J15" s="11"/>
      <c r="K15" s="11"/>
      <c r="L15" s="11"/>
      <c r="M15" s="11"/>
      <c r="N15" s="11"/>
      <c r="O15" s="11"/>
      <c r="P15" s="7"/>
      <c r="Q15" s="7"/>
      <c r="R15" s="7"/>
      <c r="S15" s="7"/>
      <c r="T15" s="7"/>
      <c r="U15" s="7"/>
      <c r="V15" s="7"/>
      <c r="W15" s="7"/>
      <c r="X15" s="7"/>
      <c r="Y15" s="7"/>
      <c r="Z15" s="7"/>
      <c r="AA15" s="7"/>
      <c r="AB15" s="7"/>
      <c r="AC15" s="7"/>
      <c r="AD15" s="7"/>
      <c r="AE15" s="7"/>
      <c r="AF15" s="7"/>
      <c r="AG15" s="7"/>
      <c r="AH15" s="7"/>
      <c r="AI15" s="7"/>
      <c r="AJ15" s="7"/>
      <c r="AK15" s="7"/>
      <c r="AL15" s="7"/>
      <c r="AM15" s="7"/>
      <c r="AN15" s="7"/>
    </row>
    <row r="16" spans="1:40" ht="26.45">
      <c r="A16" s="27">
        <v>2.5</v>
      </c>
      <c r="B16" s="18" t="s">
        <v>113</v>
      </c>
      <c r="C16" s="48" t="s">
        <v>8</v>
      </c>
      <c r="D16" s="165" t="s">
        <v>39</v>
      </c>
      <c r="E16" s="166" t="s">
        <v>40</v>
      </c>
      <c r="F16" s="11"/>
      <c r="G16" s="11"/>
      <c r="H16" s="11"/>
      <c r="I16" s="11"/>
      <c r="J16" s="11"/>
      <c r="K16" s="11"/>
      <c r="L16" s="11"/>
      <c r="M16" s="11"/>
      <c r="N16" s="11"/>
      <c r="O16" s="11"/>
      <c r="P16" s="7"/>
      <c r="Q16" s="7"/>
      <c r="R16" s="7"/>
      <c r="S16" s="7"/>
      <c r="T16" s="7"/>
      <c r="U16" s="7"/>
      <c r="V16" s="7"/>
      <c r="W16" s="7"/>
      <c r="X16" s="7"/>
      <c r="Y16" s="7"/>
      <c r="Z16" s="7"/>
      <c r="AA16" s="7"/>
      <c r="AB16" s="7"/>
      <c r="AC16" s="7"/>
      <c r="AD16" s="7"/>
      <c r="AE16" s="7"/>
      <c r="AF16" s="7"/>
      <c r="AG16" s="7"/>
      <c r="AH16" s="7"/>
      <c r="AI16" s="7"/>
      <c r="AJ16" s="7"/>
      <c r="AK16" s="7"/>
      <c r="AL16" s="7"/>
      <c r="AM16" s="7"/>
      <c r="AN16" s="7"/>
    </row>
    <row r="17" spans="1:40">
      <c r="C17" s="48"/>
      <c r="F17" s="11"/>
      <c r="G17" s="11"/>
      <c r="H17" s="11"/>
      <c r="I17" s="11"/>
      <c r="J17" s="11"/>
      <c r="K17" s="11"/>
      <c r="L17" s="11"/>
      <c r="M17" s="11"/>
      <c r="N17" s="11"/>
      <c r="O17" s="11"/>
    </row>
    <row r="18" spans="1:40" ht="13.9" thickBot="1">
      <c r="C18" s="48"/>
      <c r="F18" s="11"/>
      <c r="G18" s="11"/>
      <c r="H18" s="11"/>
      <c r="I18" s="11"/>
      <c r="J18" s="11"/>
      <c r="K18" s="11"/>
      <c r="L18" s="11"/>
      <c r="M18" s="11"/>
      <c r="N18" s="11"/>
      <c r="O18" s="11"/>
    </row>
    <row r="19" spans="1:40" ht="27" customHeight="1" thickBot="1">
      <c r="A19" s="53" t="s">
        <v>60</v>
      </c>
      <c r="B19" s="55" t="s">
        <v>114</v>
      </c>
      <c r="C19" s="56"/>
      <c r="D19" s="56"/>
      <c r="E19" s="56"/>
      <c r="F19" s="6"/>
      <c r="G19" s="6"/>
      <c r="H19" s="6"/>
      <c r="I19" s="6"/>
      <c r="J19" s="6"/>
      <c r="K19" s="6"/>
      <c r="L19" s="6"/>
      <c r="M19" s="6"/>
      <c r="N19" s="6"/>
      <c r="O19" s="6"/>
      <c r="P19" s="8"/>
      <c r="Q19" s="8"/>
      <c r="R19" s="8"/>
      <c r="S19" s="8"/>
      <c r="T19" s="8"/>
      <c r="U19" s="8"/>
      <c r="V19" s="8"/>
      <c r="W19" s="8"/>
      <c r="X19" s="8"/>
      <c r="Y19" s="8"/>
      <c r="Z19" s="8"/>
      <c r="AA19" s="8"/>
      <c r="AB19" s="8"/>
      <c r="AC19" s="8"/>
      <c r="AD19" s="8"/>
      <c r="AE19" s="8"/>
      <c r="AF19" s="8"/>
      <c r="AG19" s="8"/>
      <c r="AH19" s="8"/>
      <c r="AI19" s="8"/>
      <c r="AJ19" s="8"/>
      <c r="AK19" s="8"/>
      <c r="AL19" s="8"/>
      <c r="AM19" s="8"/>
      <c r="AN19" s="8"/>
    </row>
    <row r="20" spans="1:40" ht="42.6" customHeight="1" thickBot="1">
      <c r="A20" s="26">
        <v>3.1</v>
      </c>
      <c r="B20" s="13" t="s">
        <v>115</v>
      </c>
      <c r="C20" s="48" t="s">
        <v>5</v>
      </c>
      <c r="D20" s="165" t="s">
        <v>39</v>
      </c>
      <c r="E20" s="166" t="s">
        <v>40</v>
      </c>
      <c r="F20" s="23"/>
      <c r="G20" s="23"/>
      <c r="H20" s="23"/>
      <c r="I20" s="23"/>
      <c r="J20" s="23"/>
      <c r="K20" s="23"/>
      <c r="L20" s="23"/>
      <c r="M20" s="23"/>
      <c r="N20" s="23"/>
      <c r="O20" s="23"/>
      <c r="P20" s="9"/>
      <c r="Q20" s="9"/>
      <c r="R20" s="9"/>
      <c r="S20" s="9"/>
      <c r="T20" s="9"/>
      <c r="U20" s="9"/>
      <c r="V20" s="9"/>
      <c r="W20" s="9"/>
      <c r="X20" s="9"/>
      <c r="Y20" s="9"/>
      <c r="Z20" s="9"/>
      <c r="AA20" s="9"/>
      <c r="AB20" s="9"/>
      <c r="AC20" s="9"/>
      <c r="AD20" s="9"/>
      <c r="AE20" s="9"/>
      <c r="AF20" s="9"/>
      <c r="AG20" s="9"/>
      <c r="AH20" s="9"/>
      <c r="AI20" s="9"/>
      <c r="AJ20" s="9"/>
      <c r="AK20" s="9"/>
      <c r="AL20" s="9"/>
      <c r="AM20" s="9"/>
      <c r="AN20" s="9"/>
    </row>
    <row r="21" spans="1:40" ht="66" customHeight="1">
      <c r="A21" s="26">
        <v>3.2</v>
      </c>
      <c r="B21" s="12" t="s">
        <v>116</v>
      </c>
      <c r="C21" s="48" t="s">
        <v>8</v>
      </c>
      <c r="D21" s="165" t="s">
        <v>39</v>
      </c>
      <c r="E21" s="166" t="s">
        <v>40</v>
      </c>
      <c r="F21" s="23"/>
      <c r="G21" s="23"/>
      <c r="H21" s="23"/>
      <c r="I21" s="23"/>
      <c r="J21" s="23"/>
      <c r="K21" s="23"/>
      <c r="L21" s="23"/>
      <c r="M21" s="23"/>
      <c r="N21" s="23"/>
      <c r="O21" s="23"/>
      <c r="P21" s="9"/>
      <c r="Q21" s="9"/>
      <c r="R21" s="9"/>
      <c r="S21" s="9"/>
      <c r="T21" s="9"/>
      <c r="U21" s="9"/>
      <c r="V21" s="9"/>
      <c r="W21" s="9"/>
      <c r="X21" s="9"/>
      <c r="Y21" s="9"/>
      <c r="Z21" s="9"/>
      <c r="AA21" s="9"/>
      <c r="AB21" s="9"/>
      <c r="AC21" s="9"/>
      <c r="AD21" s="9"/>
      <c r="AE21" s="9"/>
      <c r="AF21" s="9"/>
      <c r="AG21" s="9"/>
      <c r="AH21" s="9"/>
      <c r="AI21" s="9"/>
      <c r="AJ21" s="9"/>
      <c r="AK21" s="9"/>
      <c r="AL21" s="9"/>
      <c r="AM21" s="9"/>
      <c r="AN21" s="9"/>
    </row>
    <row r="22" spans="1:40" ht="66.75" customHeight="1">
      <c r="A22" s="26">
        <v>3.3</v>
      </c>
      <c r="B22" s="13" t="s">
        <v>117</v>
      </c>
      <c r="C22" s="48" t="s">
        <v>12</v>
      </c>
      <c r="D22" s="166" t="s">
        <v>40</v>
      </c>
      <c r="E22" s="165" t="s">
        <v>39</v>
      </c>
      <c r="F22" s="166"/>
      <c r="G22" s="23"/>
      <c r="H22" s="23"/>
      <c r="I22" s="23"/>
      <c r="J22" s="23"/>
      <c r="K22" s="23"/>
      <c r="L22" s="23"/>
      <c r="M22" s="23"/>
      <c r="N22" s="23"/>
      <c r="O22" s="23"/>
      <c r="P22" s="9"/>
      <c r="Q22" s="9"/>
      <c r="R22" s="9"/>
      <c r="S22" s="9"/>
      <c r="T22" s="9"/>
      <c r="U22" s="9"/>
      <c r="V22" s="9"/>
      <c r="W22" s="9"/>
      <c r="X22" s="9"/>
      <c r="Y22" s="9"/>
      <c r="Z22" s="9"/>
      <c r="AA22" s="9"/>
      <c r="AB22" s="9"/>
      <c r="AC22" s="9"/>
      <c r="AD22" s="9"/>
      <c r="AE22" s="9"/>
      <c r="AF22" s="9"/>
      <c r="AG22" s="9"/>
      <c r="AH22" s="9"/>
      <c r="AI22" s="9"/>
      <c r="AJ22" s="9"/>
      <c r="AK22" s="9"/>
      <c r="AL22" s="9"/>
      <c r="AM22" s="9"/>
      <c r="AN22" s="9"/>
    </row>
    <row r="23" spans="1:40" ht="183.75" customHeight="1">
      <c r="A23" s="26">
        <v>3.4</v>
      </c>
      <c r="B23" s="13" t="s">
        <v>118</v>
      </c>
      <c r="C23" s="48" t="s">
        <v>6</v>
      </c>
      <c r="D23" s="166" t="s">
        <v>40</v>
      </c>
      <c r="E23" s="165" t="s">
        <v>39</v>
      </c>
      <c r="F23" s="166"/>
      <c r="G23" s="23"/>
      <c r="H23" s="23"/>
      <c r="I23" s="23"/>
      <c r="J23" s="23"/>
      <c r="K23" s="23"/>
      <c r="L23" s="23"/>
      <c r="M23" s="23"/>
      <c r="N23" s="23"/>
      <c r="O23" s="23"/>
      <c r="P23" s="9"/>
      <c r="Q23" s="9"/>
      <c r="R23" s="9"/>
      <c r="S23" s="9"/>
      <c r="T23" s="9"/>
      <c r="U23" s="9"/>
      <c r="V23" s="9"/>
      <c r="W23" s="9"/>
      <c r="X23" s="9"/>
      <c r="Y23" s="9"/>
      <c r="Z23" s="9"/>
      <c r="AA23" s="9"/>
      <c r="AB23" s="9"/>
      <c r="AC23" s="9"/>
      <c r="AD23" s="9"/>
      <c r="AE23" s="9"/>
      <c r="AF23" s="9"/>
      <c r="AG23" s="9"/>
      <c r="AH23" s="9"/>
      <c r="AI23" s="9"/>
      <c r="AJ23" s="9"/>
      <c r="AK23" s="9"/>
      <c r="AL23" s="9"/>
      <c r="AM23" s="9"/>
      <c r="AN23" s="9"/>
    </row>
    <row r="24" spans="1:40" ht="29.25" customHeight="1">
      <c r="A24" s="26">
        <v>3.5</v>
      </c>
      <c r="B24" s="13" t="s">
        <v>119</v>
      </c>
      <c r="C24" s="51" t="s">
        <v>12</v>
      </c>
      <c r="D24" s="166" t="s">
        <v>40</v>
      </c>
      <c r="E24" s="165" t="s">
        <v>39</v>
      </c>
      <c r="F24" s="166"/>
      <c r="G24" s="23"/>
      <c r="H24" s="23"/>
      <c r="I24" s="23"/>
      <c r="J24" s="23"/>
      <c r="K24" s="23"/>
      <c r="L24" s="23"/>
      <c r="M24" s="23"/>
      <c r="N24" s="23"/>
      <c r="O24" s="23"/>
      <c r="P24" s="9"/>
      <c r="Q24" s="9"/>
      <c r="R24" s="9"/>
      <c r="S24" s="9"/>
      <c r="T24" s="9"/>
      <c r="U24" s="9"/>
      <c r="V24" s="9"/>
      <c r="W24" s="9"/>
      <c r="X24" s="9"/>
      <c r="Y24" s="9"/>
      <c r="Z24" s="9"/>
      <c r="AA24" s="9"/>
      <c r="AB24" s="9"/>
      <c r="AC24" s="9"/>
      <c r="AD24" s="9"/>
      <c r="AE24" s="9"/>
      <c r="AF24" s="9"/>
      <c r="AG24" s="9"/>
      <c r="AH24" s="9"/>
      <c r="AI24" s="9"/>
      <c r="AJ24" s="9"/>
      <c r="AK24" s="9"/>
      <c r="AL24" s="9"/>
      <c r="AM24" s="9"/>
      <c r="AN24" s="9"/>
    </row>
    <row r="25" spans="1:40" ht="155.25" customHeight="1">
      <c r="A25" s="27">
        <v>3.6</v>
      </c>
      <c r="B25" s="19" t="s">
        <v>120</v>
      </c>
      <c r="C25" s="51" t="s">
        <v>8</v>
      </c>
      <c r="D25" s="165" t="s">
        <v>39</v>
      </c>
      <c r="E25" s="166" t="s">
        <v>40</v>
      </c>
      <c r="F25" s="11"/>
      <c r="G25" s="11"/>
      <c r="H25" s="11"/>
      <c r="I25" s="11"/>
      <c r="J25" s="11"/>
      <c r="K25" s="11"/>
      <c r="L25" s="11"/>
      <c r="M25" s="11"/>
      <c r="N25" s="11"/>
      <c r="O25" s="11"/>
      <c r="P25" s="7"/>
      <c r="Q25" s="7"/>
      <c r="R25" s="7"/>
      <c r="S25" s="7"/>
      <c r="T25" s="7"/>
      <c r="U25" s="7"/>
      <c r="V25" s="7"/>
      <c r="W25" s="7"/>
      <c r="X25" s="7"/>
      <c r="Y25" s="7"/>
      <c r="Z25" s="7"/>
      <c r="AA25" s="7"/>
      <c r="AB25" s="7"/>
      <c r="AC25" s="7"/>
      <c r="AD25" s="7"/>
      <c r="AE25" s="7"/>
      <c r="AF25" s="7"/>
      <c r="AG25" s="7"/>
      <c r="AH25" s="7"/>
      <c r="AI25" s="7"/>
      <c r="AJ25" s="7"/>
      <c r="AK25" s="7"/>
      <c r="AL25" s="7"/>
      <c r="AM25" s="7"/>
      <c r="AN25" s="7"/>
    </row>
    <row r="26" spans="1:40" ht="68.25" customHeight="1">
      <c r="A26" s="27">
        <v>3.7</v>
      </c>
      <c r="B26" s="19" t="s">
        <v>121</v>
      </c>
      <c r="C26" s="48" t="s">
        <v>6</v>
      </c>
      <c r="D26" s="166" t="s">
        <v>40</v>
      </c>
      <c r="E26" s="165" t="s">
        <v>39</v>
      </c>
      <c r="F26" s="11"/>
      <c r="G26" s="11"/>
      <c r="H26" s="11"/>
      <c r="I26" s="11"/>
      <c r="J26" s="11"/>
      <c r="K26" s="11"/>
      <c r="L26" s="11"/>
      <c r="M26" s="11"/>
      <c r="N26" s="11"/>
      <c r="O26" s="11"/>
      <c r="P26" s="7"/>
      <c r="Q26" s="7"/>
      <c r="R26" s="7"/>
      <c r="S26" s="7"/>
      <c r="T26" s="7"/>
      <c r="U26" s="7"/>
      <c r="V26" s="7"/>
      <c r="W26" s="7"/>
      <c r="X26" s="7"/>
      <c r="Y26" s="7"/>
      <c r="Z26" s="7"/>
      <c r="AA26" s="7"/>
      <c r="AB26" s="7"/>
      <c r="AC26" s="7"/>
      <c r="AD26" s="7"/>
      <c r="AE26" s="7"/>
      <c r="AF26" s="7"/>
      <c r="AG26" s="7"/>
      <c r="AH26" s="7"/>
      <c r="AI26" s="7"/>
      <c r="AJ26" s="7"/>
      <c r="AK26" s="7"/>
      <c r="AL26" s="7"/>
      <c r="AM26" s="7"/>
      <c r="AN26" s="7"/>
    </row>
    <row r="27" spans="1:40" ht="119.25" customHeight="1">
      <c r="A27" s="27">
        <v>3.8</v>
      </c>
      <c r="B27" s="19" t="s">
        <v>122</v>
      </c>
      <c r="C27" s="77" t="s">
        <v>12</v>
      </c>
      <c r="D27" s="166" t="s">
        <v>40</v>
      </c>
      <c r="E27" s="165" t="s">
        <v>39</v>
      </c>
      <c r="F27" s="11"/>
      <c r="G27" s="11"/>
      <c r="H27" s="11"/>
      <c r="I27" s="11"/>
      <c r="J27" s="11"/>
      <c r="K27" s="11"/>
      <c r="L27" s="11"/>
      <c r="M27" s="11"/>
      <c r="N27" s="11"/>
      <c r="O27" s="11"/>
      <c r="P27" s="7"/>
      <c r="Q27" s="7"/>
      <c r="R27" s="7"/>
      <c r="S27" s="7"/>
      <c r="T27" s="7"/>
      <c r="U27" s="7"/>
      <c r="V27" s="7"/>
      <c r="W27" s="7"/>
      <c r="X27" s="7"/>
      <c r="Y27" s="7"/>
      <c r="Z27" s="7"/>
      <c r="AA27" s="7"/>
      <c r="AB27" s="7"/>
      <c r="AC27" s="7"/>
      <c r="AD27" s="7"/>
      <c r="AE27" s="7"/>
      <c r="AF27" s="7"/>
      <c r="AG27" s="7"/>
      <c r="AH27" s="7"/>
      <c r="AI27" s="7"/>
      <c r="AJ27" s="7"/>
      <c r="AK27" s="7"/>
      <c r="AL27" s="7"/>
      <c r="AM27" s="7"/>
      <c r="AN27" s="7"/>
    </row>
    <row r="28" spans="1:40" ht="82.9" customHeight="1">
      <c r="A28" s="27">
        <v>3.9</v>
      </c>
      <c r="B28" s="19" t="s">
        <v>123</v>
      </c>
      <c r="C28" s="77" t="s">
        <v>12</v>
      </c>
      <c r="D28" s="166" t="s">
        <v>40</v>
      </c>
      <c r="E28" s="165" t="s">
        <v>39</v>
      </c>
      <c r="F28" s="11"/>
      <c r="G28" s="11"/>
      <c r="H28" s="11"/>
      <c r="I28" s="11"/>
      <c r="J28" s="11"/>
      <c r="K28" s="11"/>
      <c r="L28" s="11"/>
      <c r="M28" s="11"/>
      <c r="N28" s="11"/>
      <c r="O28" s="11"/>
      <c r="P28" s="7"/>
      <c r="Q28" s="7"/>
      <c r="R28" s="7"/>
      <c r="S28" s="7"/>
      <c r="T28" s="7"/>
      <c r="U28" s="7"/>
      <c r="V28" s="7"/>
      <c r="W28" s="7"/>
      <c r="X28" s="7"/>
      <c r="Y28" s="7"/>
      <c r="Z28" s="7"/>
      <c r="AA28" s="7"/>
      <c r="AB28" s="7"/>
      <c r="AC28" s="7"/>
      <c r="AD28" s="7"/>
      <c r="AE28" s="7"/>
      <c r="AF28" s="7"/>
      <c r="AG28" s="7"/>
      <c r="AH28" s="7"/>
      <c r="AI28" s="7"/>
      <c r="AJ28" s="7"/>
      <c r="AK28" s="7"/>
      <c r="AL28" s="7"/>
      <c r="AM28" s="7"/>
      <c r="AN28" s="7"/>
    </row>
    <row r="29" spans="1:40" ht="45" customHeight="1" thickBot="1">
      <c r="A29" s="38">
        <v>3.1</v>
      </c>
      <c r="B29" s="18" t="s">
        <v>124</v>
      </c>
      <c r="C29" s="80" t="s">
        <v>12</v>
      </c>
      <c r="D29" s="166" t="s">
        <v>40</v>
      </c>
      <c r="E29" s="165" t="s">
        <v>39</v>
      </c>
      <c r="F29" s="11"/>
      <c r="G29" s="11"/>
      <c r="H29" s="11"/>
      <c r="I29" s="11"/>
      <c r="J29" s="11"/>
      <c r="K29" s="11"/>
      <c r="L29" s="11"/>
      <c r="M29" s="11"/>
      <c r="N29" s="11"/>
      <c r="O29" s="11"/>
      <c r="P29" s="7"/>
      <c r="Q29" s="7"/>
      <c r="R29" s="7"/>
      <c r="S29" s="7"/>
      <c r="T29" s="7"/>
      <c r="U29" s="7"/>
      <c r="V29" s="7"/>
      <c r="W29" s="7"/>
      <c r="X29" s="7"/>
      <c r="Y29" s="7"/>
      <c r="Z29" s="7"/>
      <c r="AA29" s="7"/>
      <c r="AB29" s="7"/>
      <c r="AC29" s="7"/>
      <c r="AD29" s="7"/>
      <c r="AE29" s="7"/>
      <c r="AF29" s="7"/>
      <c r="AG29" s="7"/>
      <c r="AH29" s="7"/>
      <c r="AI29" s="7"/>
      <c r="AJ29" s="7"/>
      <c r="AK29" s="7"/>
      <c r="AL29" s="7"/>
      <c r="AM29" s="7"/>
      <c r="AN29" s="7"/>
    </row>
    <row r="30" spans="1:40">
      <c r="A30" s="26"/>
      <c r="B30" s="15"/>
      <c r="C30" s="48"/>
      <c r="D30" s="15"/>
      <c r="E30" s="15"/>
      <c r="F30" s="11"/>
      <c r="G30" s="11"/>
      <c r="H30" s="11"/>
      <c r="I30" s="11"/>
      <c r="J30" s="11"/>
      <c r="K30" s="11"/>
      <c r="L30" s="11"/>
      <c r="M30" s="11"/>
      <c r="N30" s="11"/>
      <c r="O30" s="11"/>
      <c r="P30" s="7"/>
      <c r="Q30" s="7"/>
      <c r="R30" s="7"/>
      <c r="S30" s="7"/>
      <c r="T30" s="7"/>
      <c r="U30" s="7"/>
      <c r="V30" s="7"/>
      <c r="W30" s="7"/>
      <c r="X30" s="7"/>
      <c r="Y30" s="7"/>
      <c r="Z30" s="7"/>
      <c r="AA30" s="7"/>
      <c r="AB30" s="7"/>
      <c r="AC30" s="7"/>
      <c r="AD30" s="7"/>
      <c r="AE30" s="7"/>
      <c r="AF30" s="7"/>
      <c r="AG30" s="7"/>
      <c r="AH30" s="7"/>
      <c r="AI30" s="7"/>
      <c r="AJ30" s="7"/>
      <c r="AK30" s="7"/>
      <c r="AL30" s="7"/>
      <c r="AM30" s="7"/>
      <c r="AN30" s="7"/>
    </row>
    <row r="31" spans="1:40" ht="13.9" thickBot="1">
      <c r="A31" s="26"/>
      <c r="B31" s="20"/>
      <c r="C31" s="48"/>
      <c r="D31" s="20"/>
      <c r="E31" s="20"/>
      <c r="F31" s="11"/>
      <c r="G31" s="11"/>
      <c r="H31" s="11"/>
      <c r="I31" s="11"/>
      <c r="J31" s="11"/>
      <c r="K31" s="11"/>
      <c r="L31" s="11"/>
      <c r="M31" s="11"/>
      <c r="N31" s="11"/>
      <c r="O31" s="11"/>
      <c r="P31" s="7"/>
      <c r="Q31" s="7"/>
      <c r="R31" s="7"/>
      <c r="S31" s="7"/>
      <c r="T31" s="7"/>
      <c r="U31" s="7"/>
      <c r="V31" s="7"/>
      <c r="W31" s="7"/>
      <c r="X31" s="7"/>
      <c r="Y31" s="7"/>
      <c r="Z31" s="7"/>
      <c r="AA31" s="7"/>
      <c r="AB31" s="7"/>
      <c r="AC31" s="7"/>
      <c r="AD31" s="7"/>
      <c r="AE31" s="7"/>
      <c r="AF31" s="7"/>
      <c r="AG31" s="7"/>
      <c r="AH31" s="7"/>
      <c r="AI31" s="7"/>
      <c r="AJ31" s="7"/>
      <c r="AK31" s="7"/>
      <c r="AL31" s="7"/>
      <c r="AM31" s="7"/>
      <c r="AN31" s="7"/>
    </row>
    <row r="32" spans="1:40" ht="25.9" thickBot="1">
      <c r="A32" s="53" t="s">
        <v>64</v>
      </c>
      <c r="B32" s="54" t="s">
        <v>125</v>
      </c>
      <c r="C32" s="52"/>
      <c r="D32" s="52"/>
      <c r="E32" s="52"/>
      <c r="F32" s="11"/>
      <c r="G32" s="11"/>
      <c r="H32" s="11"/>
      <c r="I32" s="11"/>
      <c r="J32" s="11"/>
      <c r="K32" s="11"/>
      <c r="L32" s="11"/>
      <c r="M32" s="11"/>
      <c r="N32" s="11"/>
      <c r="O32" s="11"/>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41.25" customHeight="1">
      <c r="A33" s="26">
        <v>4.0999999999999996</v>
      </c>
      <c r="B33" s="12" t="s">
        <v>126</v>
      </c>
      <c r="C33" s="76" t="s">
        <v>5</v>
      </c>
      <c r="D33" s="165" t="s">
        <v>39</v>
      </c>
      <c r="E33" s="166" t="s">
        <v>40</v>
      </c>
      <c r="F33" s="11"/>
      <c r="G33" s="11"/>
      <c r="H33" s="11"/>
      <c r="I33" s="11"/>
      <c r="J33" s="11"/>
      <c r="K33" s="11"/>
      <c r="L33" s="11"/>
      <c r="M33" s="11"/>
      <c r="N33" s="11"/>
      <c r="O33" s="11"/>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40.5" customHeight="1">
      <c r="A34" s="26">
        <v>4.2</v>
      </c>
      <c r="B34" s="13" t="s">
        <v>127</v>
      </c>
      <c r="C34" s="48" t="s">
        <v>5</v>
      </c>
      <c r="D34" s="165" t="s">
        <v>39</v>
      </c>
      <c r="E34" s="166" t="s">
        <v>40</v>
      </c>
      <c r="F34" s="11"/>
      <c r="G34" s="11"/>
      <c r="H34" s="11"/>
      <c r="I34" s="11"/>
      <c r="J34" s="11"/>
      <c r="K34" s="11"/>
      <c r="L34" s="11"/>
      <c r="M34" s="11"/>
      <c r="N34" s="11"/>
      <c r="O34" s="11"/>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40" ht="65.25" customHeight="1">
      <c r="A35" s="26">
        <v>4.3</v>
      </c>
      <c r="B35" s="13" t="s">
        <v>128</v>
      </c>
      <c r="C35" s="48" t="s">
        <v>6</v>
      </c>
      <c r="D35" s="165" t="s">
        <v>39</v>
      </c>
      <c r="E35" s="166" t="s">
        <v>40</v>
      </c>
      <c r="F35" s="11"/>
      <c r="G35" s="11"/>
      <c r="H35" s="11"/>
      <c r="I35" s="11"/>
      <c r="J35" s="11"/>
      <c r="K35" s="11"/>
      <c r="L35" s="11"/>
      <c r="M35" s="11"/>
      <c r="N35" s="11"/>
      <c r="O35" s="11"/>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1:40" ht="27.75" customHeight="1">
      <c r="A36" s="26">
        <v>4.4000000000000004</v>
      </c>
      <c r="B36" s="13" t="s">
        <v>119</v>
      </c>
      <c r="C36" s="48" t="s">
        <v>12</v>
      </c>
      <c r="D36" s="166" t="s">
        <v>40</v>
      </c>
      <c r="E36" s="165" t="s">
        <v>39</v>
      </c>
      <c r="F36" s="11"/>
      <c r="G36" s="11"/>
      <c r="H36" s="11"/>
      <c r="I36" s="11"/>
      <c r="J36" s="11"/>
      <c r="K36" s="11"/>
      <c r="L36" s="11"/>
      <c r="M36" s="11"/>
      <c r="N36" s="11"/>
      <c r="O36" s="11"/>
      <c r="P36" s="7"/>
      <c r="Q36" s="7"/>
      <c r="R36" s="7"/>
      <c r="S36" s="7"/>
      <c r="T36" s="7"/>
      <c r="U36" s="7"/>
      <c r="V36" s="7"/>
      <c r="W36" s="7"/>
      <c r="X36" s="7"/>
      <c r="Y36" s="7"/>
      <c r="Z36" s="7"/>
      <c r="AA36" s="7"/>
      <c r="AB36" s="7"/>
      <c r="AC36" s="7"/>
      <c r="AD36" s="7"/>
      <c r="AE36" s="7"/>
      <c r="AF36" s="7"/>
      <c r="AG36" s="7"/>
      <c r="AH36" s="7"/>
      <c r="AI36" s="7"/>
      <c r="AJ36" s="7"/>
      <c r="AK36" s="7"/>
      <c r="AL36" s="7"/>
      <c r="AM36" s="7"/>
      <c r="AN36" s="7"/>
    </row>
    <row r="37" spans="1:40" ht="27.75" customHeight="1">
      <c r="A37" s="27">
        <v>4.5</v>
      </c>
      <c r="B37" s="19" t="s">
        <v>129</v>
      </c>
      <c r="C37" s="80" t="s">
        <v>5</v>
      </c>
      <c r="D37" s="165" t="s">
        <v>39</v>
      </c>
      <c r="E37" s="166" t="s">
        <v>40</v>
      </c>
      <c r="F37" s="11"/>
      <c r="G37" s="11"/>
      <c r="H37" s="11"/>
      <c r="I37" s="11"/>
      <c r="J37" s="11"/>
      <c r="K37" s="11"/>
      <c r="L37" s="11"/>
      <c r="M37" s="11"/>
      <c r="N37" s="11"/>
      <c r="O37" s="11"/>
      <c r="P37" s="7"/>
      <c r="Q37" s="7"/>
      <c r="R37" s="7"/>
      <c r="S37" s="7"/>
      <c r="T37" s="7"/>
      <c r="U37" s="7"/>
      <c r="V37" s="7"/>
      <c r="W37" s="7"/>
      <c r="X37" s="7"/>
      <c r="Y37" s="7"/>
      <c r="Z37" s="7"/>
      <c r="AA37" s="7"/>
      <c r="AB37" s="7"/>
      <c r="AC37" s="7"/>
      <c r="AD37" s="7"/>
      <c r="AE37" s="7"/>
      <c r="AF37" s="7"/>
      <c r="AG37" s="7"/>
      <c r="AH37" s="7"/>
      <c r="AI37" s="7"/>
      <c r="AJ37" s="7"/>
      <c r="AK37" s="7"/>
      <c r="AL37" s="7"/>
      <c r="AM37" s="7"/>
      <c r="AN37" s="7"/>
    </row>
    <row r="38" spans="1:40" ht="80.25" customHeight="1">
      <c r="A38" s="27">
        <v>4.5999999999999996</v>
      </c>
      <c r="B38" s="19" t="s">
        <v>130</v>
      </c>
      <c r="C38" s="80" t="s">
        <v>6</v>
      </c>
      <c r="D38" s="166" t="s">
        <v>40</v>
      </c>
      <c r="E38" s="165" t="s">
        <v>39</v>
      </c>
      <c r="F38" s="11"/>
      <c r="G38" s="11"/>
      <c r="H38" s="11"/>
      <c r="I38" s="11"/>
      <c r="J38" s="11"/>
      <c r="K38" s="11"/>
      <c r="L38" s="11"/>
      <c r="M38" s="11"/>
      <c r="N38" s="11"/>
      <c r="O38" s="11"/>
      <c r="P38" s="7"/>
      <c r="Q38" s="7"/>
      <c r="R38" s="7"/>
      <c r="S38" s="7"/>
      <c r="T38" s="7"/>
      <c r="U38" s="7"/>
      <c r="V38" s="7"/>
      <c r="W38" s="7"/>
      <c r="X38" s="7"/>
      <c r="Y38" s="7"/>
      <c r="Z38" s="7"/>
      <c r="AA38" s="7"/>
      <c r="AB38" s="7"/>
      <c r="AC38" s="7"/>
      <c r="AD38" s="7"/>
      <c r="AE38" s="7"/>
      <c r="AF38" s="7"/>
      <c r="AG38" s="7"/>
      <c r="AH38" s="7"/>
      <c r="AI38" s="7"/>
      <c r="AJ38" s="7"/>
      <c r="AK38" s="7"/>
      <c r="AL38" s="7"/>
      <c r="AM38" s="7"/>
      <c r="AN38" s="7"/>
    </row>
    <row r="39" spans="1:40" ht="53.25" customHeight="1">
      <c r="A39" s="27">
        <v>4.7</v>
      </c>
      <c r="B39" s="36" t="s">
        <v>131</v>
      </c>
      <c r="C39" s="77" t="s">
        <v>6</v>
      </c>
      <c r="D39" s="165" t="s">
        <v>39</v>
      </c>
      <c r="E39" s="166" t="s">
        <v>40</v>
      </c>
      <c r="F39" s="11"/>
      <c r="G39" s="11"/>
      <c r="H39" s="11"/>
      <c r="I39" s="11"/>
      <c r="J39" s="11"/>
      <c r="K39" s="11"/>
      <c r="L39" s="11"/>
      <c r="M39" s="11"/>
      <c r="N39" s="11"/>
      <c r="O39" s="11"/>
      <c r="P39" s="7"/>
      <c r="Q39" s="7"/>
      <c r="R39" s="7"/>
      <c r="S39" s="7"/>
      <c r="T39" s="7"/>
      <c r="U39" s="7"/>
      <c r="V39" s="7"/>
      <c r="W39" s="7"/>
      <c r="X39" s="7"/>
      <c r="Y39" s="7"/>
      <c r="Z39" s="7"/>
      <c r="AA39" s="7"/>
      <c r="AB39" s="7"/>
      <c r="AC39" s="7"/>
      <c r="AD39" s="7"/>
      <c r="AE39" s="7"/>
      <c r="AF39" s="7"/>
      <c r="AG39" s="7"/>
      <c r="AH39" s="7"/>
      <c r="AI39" s="7"/>
      <c r="AJ39" s="7"/>
      <c r="AK39" s="7"/>
      <c r="AL39" s="7"/>
      <c r="AM39" s="7"/>
      <c r="AN39" s="7"/>
    </row>
    <row r="40" spans="1:40" ht="39.75" customHeight="1">
      <c r="A40" s="37">
        <v>4.8</v>
      </c>
      <c r="B40" s="34" t="s">
        <v>132</v>
      </c>
      <c r="C40" s="77" t="s">
        <v>6</v>
      </c>
      <c r="D40" s="166" t="s">
        <v>40</v>
      </c>
      <c r="E40" s="165" t="s">
        <v>39</v>
      </c>
      <c r="F40" s="11"/>
      <c r="G40" s="11"/>
      <c r="H40" s="11"/>
      <c r="I40" s="11"/>
      <c r="J40" s="11"/>
      <c r="K40" s="11"/>
      <c r="L40" s="11"/>
      <c r="M40" s="11"/>
      <c r="N40" s="11"/>
      <c r="O40" s="11"/>
      <c r="P40" s="7"/>
      <c r="Q40" s="7"/>
      <c r="R40" s="7"/>
      <c r="S40" s="7"/>
      <c r="T40" s="7"/>
      <c r="U40" s="7"/>
      <c r="V40" s="7"/>
      <c r="W40" s="7"/>
      <c r="X40" s="7"/>
      <c r="Y40" s="7"/>
      <c r="Z40" s="7"/>
      <c r="AA40" s="7"/>
      <c r="AB40" s="7"/>
      <c r="AC40" s="7"/>
      <c r="AD40" s="7"/>
      <c r="AE40" s="7"/>
      <c r="AF40" s="7"/>
      <c r="AG40" s="7"/>
      <c r="AH40" s="7"/>
      <c r="AI40" s="7"/>
      <c r="AJ40" s="7"/>
      <c r="AK40" s="7"/>
      <c r="AL40" s="7"/>
      <c r="AM40" s="7"/>
      <c r="AN40" s="7"/>
    </row>
    <row r="41" spans="1:40">
      <c r="A41" s="26"/>
      <c r="B41" s="15"/>
      <c r="C41" s="77"/>
      <c r="D41" s="15"/>
      <c r="E41" s="15"/>
      <c r="F41" s="11"/>
      <c r="G41" s="11"/>
      <c r="H41" s="11"/>
      <c r="I41" s="11"/>
      <c r="J41" s="11"/>
      <c r="K41" s="11"/>
      <c r="L41" s="11"/>
      <c r="M41" s="11"/>
      <c r="N41" s="11"/>
      <c r="O41" s="11"/>
      <c r="P41" s="7"/>
      <c r="Q41" s="7"/>
      <c r="R41" s="7"/>
      <c r="S41" s="7"/>
      <c r="T41" s="7"/>
      <c r="U41" s="7"/>
      <c r="V41" s="7"/>
      <c r="W41" s="7"/>
      <c r="X41" s="7"/>
      <c r="Y41" s="7"/>
      <c r="Z41" s="7"/>
      <c r="AA41" s="7"/>
      <c r="AB41" s="7"/>
      <c r="AC41" s="7"/>
      <c r="AD41" s="7"/>
      <c r="AE41" s="7"/>
      <c r="AF41" s="7"/>
      <c r="AG41" s="7"/>
      <c r="AH41" s="7"/>
      <c r="AI41" s="7"/>
      <c r="AJ41" s="7"/>
      <c r="AK41" s="7"/>
      <c r="AL41" s="7"/>
      <c r="AM41" s="7"/>
      <c r="AN41" s="7"/>
    </row>
    <row r="42" spans="1:40">
      <c r="A42" s="26"/>
      <c r="B42" s="15"/>
      <c r="C42" s="77"/>
      <c r="D42" s="15"/>
      <c r="E42" s="15"/>
      <c r="F42" s="11"/>
      <c r="G42" s="11"/>
      <c r="H42" s="11"/>
      <c r="I42" s="11"/>
      <c r="J42" s="11"/>
      <c r="K42" s="11"/>
      <c r="L42" s="11"/>
      <c r="M42" s="11"/>
      <c r="N42" s="11"/>
      <c r="O42" s="11"/>
      <c r="P42" s="7"/>
      <c r="Q42" s="7"/>
      <c r="R42" s="7"/>
      <c r="S42" s="7"/>
      <c r="T42" s="7"/>
      <c r="U42" s="7"/>
      <c r="V42" s="7"/>
      <c r="W42" s="7"/>
      <c r="X42" s="7"/>
      <c r="Y42" s="7"/>
      <c r="Z42" s="7"/>
      <c r="AA42" s="7"/>
      <c r="AB42" s="7"/>
      <c r="AC42" s="7"/>
      <c r="AD42" s="7"/>
      <c r="AE42" s="7"/>
      <c r="AF42" s="7"/>
      <c r="AG42" s="7"/>
      <c r="AH42" s="7"/>
      <c r="AI42" s="7"/>
      <c r="AJ42" s="7"/>
      <c r="AK42" s="7"/>
      <c r="AL42" s="7"/>
      <c r="AM42" s="7"/>
      <c r="AN42" s="7"/>
    </row>
    <row r="43" spans="1:40">
      <c r="A43" s="57" t="s">
        <v>77</v>
      </c>
      <c r="B43" s="58" t="s">
        <v>133</v>
      </c>
      <c r="C43" s="84"/>
      <c r="D43" s="56"/>
      <c r="E43" s="56"/>
      <c r="F43" s="11"/>
      <c r="G43" s="11"/>
      <c r="H43" s="11"/>
      <c r="I43" s="11"/>
      <c r="J43" s="11"/>
      <c r="K43" s="11"/>
      <c r="L43" s="11"/>
      <c r="M43" s="11"/>
      <c r="N43" s="11"/>
      <c r="O43" s="11"/>
      <c r="P43" s="7"/>
      <c r="Q43" s="7"/>
      <c r="R43" s="7"/>
      <c r="S43" s="7"/>
      <c r="T43" s="7"/>
      <c r="U43" s="7"/>
      <c r="V43" s="7"/>
      <c r="W43" s="7"/>
      <c r="X43" s="7"/>
      <c r="Y43" s="7"/>
      <c r="Z43" s="7"/>
      <c r="AA43" s="7"/>
      <c r="AB43" s="7"/>
      <c r="AC43" s="7"/>
      <c r="AD43" s="7"/>
      <c r="AE43" s="7"/>
      <c r="AF43" s="7"/>
      <c r="AG43" s="7"/>
      <c r="AH43" s="7"/>
      <c r="AI43" s="7"/>
      <c r="AJ43" s="7"/>
      <c r="AK43" s="7"/>
      <c r="AL43" s="7"/>
      <c r="AM43" s="7"/>
      <c r="AN43" s="7"/>
    </row>
    <row r="44" spans="1:40" ht="55.9" customHeight="1">
      <c r="A44" s="26">
        <v>5.0999999999999996</v>
      </c>
      <c r="B44" s="21" t="s">
        <v>134</v>
      </c>
      <c r="C44" s="7" t="s">
        <v>5</v>
      </c>
      <c r="D44" s="165" t="s">
        <v>39</v>
      </c>
      <c r="E44" s="166" t="s">
        <v>40</v>
      </c>
      <c r="F44" s="23"/>
      <c r="G44" s="23"/>
      <c r="H44" s="23"/>
      <c r="I44" s="23"/>
      <c r="J44" s="23"/>
      <c r="K44" s="23"/>
      <c r="L44" s="23"/>
      <c r="M44" s="23"/>
      <c r="N44" s="23"/>
      <c r="O44" s="23"/>
      <c r="P44" s="9"/>
      <c r="Q44" s="9"/>
      <c r="R44" s="9"/>
      <c r="S44" s="9"/>
      <c r="T44" s="9"/>
      <c r="U44" s="9"/>
      <c r="V44" s="9"/>
      <c r="W44" s="9"/>
      <c r="X44" s="9"/>
      <c r="Y44" s="9"/>
      <c r="Z44" s="9"/>
      <c r="AA44" s="9"/>
      <c r="AB44" s="9"/>
      <c r="AC44" s="9"/>
      <c r="AD44" s="9"/>
      <c r="AE44" s="9"/>
      <c r="AF44" s="9"/>
      <c r="AG44" s="9"/>
      <c r="AH44" s="9"/>
      <c r="AI44" s="9"/>
      <c r="AJ44" s="9"/>
      <c r="AK44" s="9"/>
      <c r="AL44" s="9"/>
      <c r="AM44" s="9"/>
      <c r="AN44" s="9"/>
    </row>
    <row r="45" spans="1:40" ht="52.5" customHeight="1">
      <c r="A45" s="26">
        <v>5.2</v>
      </c>
      <c r="B45" s="21" t="s">
        <v>135</v>
      </c>
      <c r="C45" s="7" t="s">
        <v>5</v>
      </c>
      <c r="D45" s="165" t="s">
        <v>39</v>
      </c>
      <c r="E45" s="166" t="s">
        <v>40</v>
      </c>
      <c r="F45" s="23"/>
      <c r="G45" s="23"/>
      <c r="H45" s="23"/>
      <c r="I45" s="23"/>
      <c r="J45" s="23"/>
      <c r="K45" s="23"/>
      <c r="L45" s="23"/>
      <c r="M45" s="23"/>
      <c r="N45" s="23"/>
      <c r="O45" s="23"/>
      <c r="P45" s="9"/>
      <c r="Q45" s="9"/>
      <c r="R45" s="9"/>
      <c r="S45" s="9"/>
      <c r="T45" s="9"/>
      <c r="U45" s="9"/>
      <c r="V45" s="9"/>
      <c r="W45" s="9"/>
      <c r="X45" s="9"/>
      <c r="Y45" s="9"/>
      <c r="Z45" s="9"/>
      <c r="AA45" s="9"/>
      <c r="AB45" s="9"/>
      <c r="AC45" s="9"/>
      <c r="AD45" s="9"/>
      <c r="AE45" s="9"/>
      <c r="AF45" s="9"/>
      <c r="AG45" s="9"/>
      <c r="AH45" s="9"/>
      <c r="AI45" s="9"/>
      <c r="AJ45" s="9"/>
      <c r="AK45" s="9"/>
      <c r="AL45" s="9"/>
      <c r="AM45" s="9"/>
      <c r="AN45" s="9"/>
    </row>
    <row r="46" spans="1:40" ht="53.25" customHeight="1" thickBot="1">
      <c r="A46" s="27">
        <v>5.3</v>
      </c>
      <c r="B46" s="18" t="s">
        <v>136</v>
      </c>
      <c r="C46" s="7" t="s">
        <v>5</v>
      </c>
      <c r="D46" s="165" t="s">
        <v>39</v>
      </c>
      <c r="E46" s="166" t="s">
        <v>40</v>
      </c>
      <c r="F46" s="11"/>
      <c r="G46" s="11"/>
      <c r="H46" s="11"/>
      <c r="I46" s="11"/>
      <c r="J46" s="11"/>
      <c r="K46" s="11"/>
      <c r="L46" s="11"/>
      <c r="M46" s="11"/>
      <c r="N46" s="11"/>
      <c r="O46" s="11"/>
      <c r="P46" s="7"/>
      <c r="Q46" s="7"/>
      <c r="R46" s="7"/>
      <c r="S46" s="7"/>
      <c r="T46" s="7"/>
      <c r="U46" s="7"/>
      <c r="V46" s="7"/>
      <c r="W46" s="7"/>
      <c r="X46" s="7"/>
      <c r="Y46" s="7"/>
      <c r="Z46" s="7"/>
      <c r="AA46" s="7"/>
      <c r="AB46" s="7"/>
      <c r="AC46" s="7"/>
      <c r="AD46" s="7"/>
      <c r="AE46" s="7"/>
      <c r="AF46" s="7"/>
      <c r="AG46" s="7"/>
      <c r="AH46" s="7"/>
      <c r="AI46" s="7"/>
      <c r="AJ46" s="7"/>
      <c r="AK46" s="7"/>
      <c r="AL46" s="7"/>
      <c r="AM46" s="7"/>
      <c r="AN46" s="7"/>
    </row>
    <row r="47" spans="1:40" ht="40.5" customHeight="1">
      <c r="A47" s="27">
        <v>5.4</v>
      </c>
      <c r="B47" s="19" t="s">
        <v>137</v>
      </c>
      <c r="C47" s="7" t="s">
        <v>12</v>
      </c>
      <c r="D47" s="166" t="s">
        <v>40</v>
      </c>
      <c r="E47" s="165" t="s">
        <v>39</v>
      </c>
      <c r="F47" s="11"/>
      <c r="G47" s="11"/>
      <c r="H47" s="11"/>
      <c r="I47" s="11"/>
      <c r="J47" s="11"/>
      <c r="K47" s="11"/>
      <c r="L47" s="11"/>
      <c r="M47" s="11"/>
      <c r="N47" s="11"/>
      <c r="O47" s="11"/>
      <c r="P47" s="7"/>
      <c r="Q47" s="7"/>
      <c r="R47" s="7"/>
      <c r="S47" s="7"/>
      <c r="T47" s="7"/>
      <c r="U47" s="7"/>
      <c r="V47" s="7"/>
      <c r="W47" s="7"/>
      <c r="X47" s="7"/>
      <c r="Y47" s="7"/>
      <c r="Z47" s="7"/>
      <c r="AA47" s="7"/>
      <c r="AB47" s="7"/>
      <c r="AC47" s="7"/>
      <c r="AD47" s="7"/>
      <c r="AE47" s="7"/>
      <c r="AF47" s="7"/>
      <c r="AG47" s="7"/>
      <c r="AH47" s="7"/>
      <c r="AI47" s="7"/>
      <c r="AJ47" s="7"/>
      <c r="AK47" s="7"/>
      <c r="AL47" s="7"/>
      <c r="AM47" s="7"/>
      <c r="AN47" s="7"/>
    </row>
    <row r="48" spans="1:40">
      <c r="A48" s="26"/>
      <c r="B48" s="16"/>
      <c r="D48" s="15"/>
      <c r="E48" s="15"/>
      <c r="F48" s="11"/>
      <c r="G48" s="11"/>
      <c r="H48" s="11"/>
      <c r="I48" s="11"/>
      <c r="J48" s="11"/>
      <c r="K48" s="11"/>
      <c r="L48" s="11"/>
      <c r="M48" s="11"/>
      <c r="N48" s="11"/>
      <c r="O48" s="11"/>
      <c r="P48" s="7"/>
      <c r="Q48" s="7"/>
      <c r="R48" s="7"/>
      <c r="S48" s="7"/>
      <c r="T48" s="7"/>
      <c r="U48" s="7"/>
      <c r="V48" s="7"/>
      <c r="W48" s="7"/>
      <c r="X48" s="7"/>
      <c r="Y48" s="7"/>
      <c r="Z48" s="7"/>
      <c r="AA48" s="7"/>
      <c r="AB48" s="7"/>
      <c r="AC48" s="7"/>
      <c r="AD48" s="7"/>
      <c r="AE48" s="7"/>
      <c r="AF48" s="7"/>
      <c r="AG48" s="7"/>
      <c r="AH48" s="7"/>
      <c r="AI48" s="7"/>
      <c r="AJ48" s="7"/>
      <c r="AK48" s="7"/>
      <c r="AL48" s="7"/>
      <c r="AM48" s="7"/>
      <c r="AN48" s="7"/>
    </row>
    <row r="49" spans="1:40" ht="13.9" thickBot="1">
      <c r="A49" s="26"/>
      <c r="B49" s="16"/>
      <c r="D49" s="15"/>
      <c r="E49" s="15"/>
      <c r="F49" s="11"/>
      <c r="G49" s="11"/>
      <c r="H49" s="11"/>
      <c r="I49" s="11"/>
      <c r="J49" s="11"/>
      <c r="K49" s="11"/>
      <c r="L49" s="11"/>
      <c r="M49" s="11"/>
      <c r="N49" s="11"/>
      <c r="O49" s="11"/>
      <c r="P49" s="7"/>
      <c r="Q49" s="7"/>
      <c r="R49" s="7"/>
      <c r="S49" s="7"/>
      <c r="T49" s="7"/>
      <c r="U49" s="7"/>
      <c r="V49" s="7"/>
      <c r="W49" s="7"/>
      <c r="X49" s="7"/>
      <c r="Y49" s="7"/>
      <c r="Z49" s="7"/>
      <c r="AA49" s="7"/>
      <c r="AB49" s="7"/>
      <c r="AC49" s="7"/>
      <c r="AD49" s="7"/>
      <c r="AE49" s="7"/>
      <c r="AF49" s="7"/>
      <c r="AG49" s="7"/>
      <c r="AH49" s="7"/>
      <c r="AI49" s="7"/>
      <c r="AJ49" s="7"/>
      <c r="AK49" s="7"/>
      <c r="AL49" s="7"/>
      <c r="AM49" s="7"/>
      <c r="AN49" s="7"/>
    </row>
    <row r="50" spans="1:40" ht="13.9" thickBot="1">
      <c r="A50" s="53" t="s">
        <v>88</v>
      </c>
      <c r="B50" s="54" t="s">
        <v>138</v>
      </c>
      <c r="C50" s="52"/>
      <c r="D50" s="52"/>
      <c r="E50" s="52"/>
      <c r="F50" s="11"/>
      <c r="G50" s="11"/>
      <c r="H50" s="11"/>
      <c r="I50" s="11"/>
      <c r="J50" s="11"/>
      <c r="K50" s="11"/>
      <c r="L50" s="11"/>
      <c r="M50" s="11"/>
      <c r="N50" s="11"/>
      <c r="O50" s="11"/>
      <c r="P50" s="7"/>
      <c r="Q50" s="7"/>
      <c r="R50" s="7"/>
      <c r="S50" s="7"/>
      <c r="T50" s="7"/>
      <c r="U50" s="7"/>
      <c r="V50" s="7"/>
      <c r="W50" s="7"/>
      <c r="X50" s="7"/>
      <c r="Y50" s="7"/>
      <c r="Z50" s="7"/>
      <c r="AA50" s="7"/>
      <c r="AB50" s="7"/>
      <c r="AC50" s="7"/>
      <c r="AD50" s="7"/>
      <c r="AE50" s="7"/>
      <c r="AF50" s="7"/>
      <c r="AG50" s="7"/>
      <c r="AH50" s="7"/>
      <c r="AI50" s="7"/>
      <c r="AJ50" s="7"/>
      <c r="AK50" s="7"/>
      <c r="AL50" s="7"/>
      <c r="AM50" s="7"/>
      <c r="AN50" s="7"/>
    </row>
    <row r="51" spans="1:40" ht="42.6" customHeight="1">
      <c r="A51" s="26">
        <v>6.1</v>
      </c>
      <c r="B51" s="12" t="s">
        <v>139</v>
      </c>
      <c r="C51" s="7" t="s">
        <v>6</v>
      </c>
      <c r="D51" s="165" t="s">
        <v>39</v>
      </c>
      <c r="E51" s="166" t="s">
        <v>40</v>
      </c>
      <c r="F51" s="11"/>
      <c r="G51" s="11"/>
      <c r="H51" s="11"/>
      <c r="I51" s="11"/>
      <c r="J51" s="11"/>
      <c r="K51" s="11"/>
      <c r="L51" s="11"/>
      <c r="M51" s="11"/>
      <c r="N51" s="11"/>
      <c r="O51" s="11"/>
      <c r="P51" s="7"/>
      <c r="Q51" s="7"/>
      <c r="R51" s="7"/>
      <c r="S51" s="7"/>
      <c r="T51" s="7"/>
      <c r="U51" s="7"/>
      <c r="V51" s="7"/>
      <c r="W51" s="7"/>
      <c r="X51" s="7"/>
      <c r="Y51" s="7"/>
      <c r="Z51" s="7"/>
      <c r="AA51" s="7"/>
      <c r="AB51" s="7"/>
      <c r="AC51" s="7"/>
      <c r="AD51" s="7"/>
      <c r="AE51" s="7"/>
      <c r="AF51" s="7"/>
      <c r="AG51" s="7"/>
      <c r="AH51" s="7"/>
      <c r="AI51" s="7"/>
      <c r="AJ51" s="7"/>
      <c r="AK51" s="7"/>
      <c r="AL51" s="7"/>
      <c r="AM51" s="7"/>
      <c r="AN51" s="7"/>
    </row>
    <row r="52" spans="1:40" ht="28.5" customHeight="1">
      <c r="A52" s="26">
        <v>6.2</v>
      </c>
      <c r="B52" s="13" t="s">
        <v>140</v>
      </c>
      <c r="C52" s="7" t="s">
        <v>6</v>
      </c>
      <c r="D52" s="166" t="s">
        <v>40</v>
      </c>
      <c r="E52" s="165" t="s">
        <v>39</v>
      </c>
      <c r="F52" s="11"/>
      <c r="G52" s="11"/>
      <c r="H52" s="11"/>
      <c r="I52" s="11"/>
      <c r="J52" s="11"/>
      <c r="K52" s="11"/>
      <c r="L52" s="11"/>
      <c r="M52" s="11"/>
      <c r="N52" s="11"/>
      <c r="O52" s="11"/>
      <c r="P52" s="7"/>
      <c r="Q52" s="7"/>
      <c r="R52" s="7"/>
      <c r="S52" s="7"/>
      <c r="T52" s="7"/>
      <c r="U52" s="7"/>
      <c r="V52" s="7"/>
      <c r="W52" s="7"/>
      <c r="X52" s="7"/>
      <c r="Y52" s="7"/>
      <c r="Z52" s="7"/>
      <c r="AA52" s="7"/>
      <c r="AB52" s="7"/>
      <c r="AC52" s="7"/>
      <c r="AD52" s="7"/>
      <c r="AE52" s="7"/>
      <c r="AF52" s="7"/>
      <c r="AG52" s="7"/>
      <c r="AH52" s="7"/>
      <c r="AI52" s="7"/>
      <c r="AJ52" s="7"/>
      <c r="AK52" s="7"/>
      <c r="AL52" s="7"/>
      <c r="AM52" s="7"/>
      <c r="AN52" s="7"/>
    </row>
    <row r="53" spans="1:40">
      <c r="A53" s="26">
        <v>6.3</v>
      </c>
      <c r="B53" s="14" t="s">
        <v>141</v>
      </c>
      <c r="C53" s="7" t="s">
        <v>12</v>
      </c>
      <c r="D53" s="166" t="s">
        <v>40</v>
      </c>
      <c r="E53" s="165" t="s">
        <v>39</v>
      </c>
      <c r="F53" s="11"/>
      <c r="G53" s="11"/>
      <c r="H53" s="11"/>
      <c r="I53" s="11"/>
      <c r="J53" s="11"/>
      <c r="K53" s="11"/>
      <c r="L53" s="11"/>
      <c r="M53" s="11"/>
      <c r="N53" s="11"/>
      <c r="O53" s="11"/>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1:40" ht="66" customHeight="1">
      <c r="A54" s="27">
        <v>6.4</v>
      </c>
      <c r="B54" s="19" t="s">
        <v>142</v>
      </c>
      <c r="C54" s="7" t="s">
        <v>6</v>
      </c>
      <c r="D54" s="165" t="s">
        <v>39</v>
      </c>
      <c r="E54" s="166" t="s">
        <v>40</v>
      </c>
      <c r="F54" s="11"/>
      <c r="G54" s="11"/>
      <c r="H54" s="11"/>
      <c r="I54" s="11"/>
      <c r="J54" s="11"/>
      <c r="K54" s="11"/>
      <c r="L54" s="11"/>
      <c r="M54" s="11"/>
      <c r="N54" s="11"/>
      <c r="O54" s="11"/>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1:40" ht="39.6">
      <c r="A55" s="27">
        <v>6.5</v>
      </c>
      <c r="B55" s="19" t="s">
        <v>143</v>
      </c>
      <c r="C55" s="7" t="s">
        <v>6</v>
      </c>
      <c r="D55" s="166" t="s">
        <v>40</v>
      </c>
      <c r="E55" s="165" t="s">
        <v>39</v>
      </c>
      <c r="F55" s="11"/>
      <c r="G55" s="11"/>
      <c r="H55" s="11"/>
      <c r="I55" s="11"/>
      <c r="J55" s="11"/>
      <c r="K55" s="11"/>
      <c r="L55" s="11"/>
      <c r="M55" s="11"/>
      <c r="N55" s="11"/>
      <c r="O55" s="11"/>
      <c r="P55" s="7"/>
      <c r="Q55" s="7"/>
      <c r="R55" s="7"/>
      <c r="S55" s="7"/>
      <c r="T55" s="7"/>
      <c r="U55" s="7"/>
      <c r="V55" s="7"/>
      <c r="W55" s="7"/>
      <c r="X55" s="7"/>
      <c r="Y55" s="7"/>
      <c r="Z55" s="7"/>
      <c r="AA55" s="7"/>
      <c r="AB55" s="7"/>
      <c r="AC55" s="7"/>
      <c r="AD55" s="7"/>
      <c r="AE55" s="7"/>
      <c r="AF55" s="7"/>
      <c r="AG55" s="7"/>
      <c r="AH55" s="7"/>
      <c r="AI55" s="7"/>
      <c r="AJ55" s="7"/>
      <c r="AK55" s="7"/>
      <c r="AL55" s="7"/>
      <c r="AM55" s="7"/>
      <c r="AN55" s="7"/>
    </row>
    <row r="56" spans="1:40" ht="52.5" customHeight="1">
      <c r="A56" s="27">
        <v>6.6</v>
      </c>
      <c r="B56" s="19" t="s">
        <v>144</v>
      </c>
      <c r="C56" s="7" t="s">
        <v>6</v>
      </c>
      <c r="D56" s="166" t="s">
        <v>40</v>
      </c>
      <c r="E56" s="165" t="s">
        <v>39</v>
      </c>
      <c r="F56" s="11"/>
      <c r="G56" s="11"/>
      <c r="H56" s="11"/>
      <c r="I56" s="11"/>
      <c r="J56" s="11"/>
      <c r="K56" s="11"/>
      <c r="L56" s="11"/>
      <c r="M56" s="11"/>
      <c r="N56" s="11"/>
      <c r="O56" s="11"/>
      <c r="P56" s="7"/>
      <c r="Q56" s="7"/>
      <c r="R56" s="7"/>
      <c r="S56" s="7"/>
      <c r="T56" s="7"/>
      <c r="U56" s="7"/>
      <c r="V56" s="7"/>
      <c r="W56" s="7"/>
      <c r="X56" s="7"/>
      <c r="Y56" s="7"/>
      <c r="Z56" s="7"/>
      <c r="AA56" s="7"/>
      <c r="AB56" s="7"/>
      <c r="AC56" s="7"/>
      <c r="AD56" s="7"/>
      <c r="AE56" s="7"/>
      <c r="AF56" s="7"/>
      <c r="AG56" s="7"/>
      <c r="AH56" s="7"/>
      <c r="AI56" s="7"/>
      <c r="AJ56" s="7"/>
      <c r="AK56" s="7"/>
      <c r="AL56" s="7"/>
      <c r="AM56" s="7"/>
      <c r="AN56" s="7"/>
    </row>
    <row r="57" spans="1:40" ht="78.75" customHeight="1">
      <c r="A57" s="27">
        <v>6.7</v>
      </c>
      <c r="B57" s="19" t="s">
        <v>145</v>
      </c>
      <c r="C57" s="7" t="s">
        <v>12</v>
      </c>
      <c r="D57" s="166" t="s">
        <v>40</v>
      </c>
      <c r="E57" s="165" t="s">
        <v>39</v>
      </c>
      <c r="F57" s="11"/>
      <c r="G57" s="11"/>
      <c r="H57" s="11"/>
      <c r="I57" s="11"/>
      <c r="J57" s="11"/>
      <c r="K57" s="11"/>
      <c r="L57" s="11"/>
      <c r="M57" s="11"/>
      <c r="N57" s="11"/>
      <c r="O57" s="11"/>
      <c r="P57" s="7"/>
      <c r="Q57" s="7"/>
      <c r="R57" s="7"/>
      <c r="S57" s="7"/>
      <c r="T57" s="7"/>
      <c r="U57" s="7"/>
      <c r="V57" s="7"/>
      <c r="W57" s="7"/>
      <c r="X57" s="7"/>
      <c r="Y57" s="7"/>
      <c r="Z57" s="7"/>
      <c r="AA57" s="7"/>
      <c r="AB57" s="7"/>
      <c r="AC57" s="7"/>
      <c r="AD57" s="7"/>
      <c r="AE57" s="7"/>
      <c r="AF57" s="7"/>
      <c r="AG57" s="7"/>
      <c r="AH57" s="7"/>
      <c r="AI57" s="7"/>
      <c r="AJ57" s="7"/>
      <c r="AK57" s="7"/>
      <c r="AL57" s="7"/>
      <c r="AM57" s="7"/>
      <c r="AN57" s="7"/>
    </row>
    <row r="58" spans="1:40">
      <c r="F58" s="11"/>
      <c r="G58" s="11"/>
      <c r="H58" s="11"/>
      <c r="I58" s="11"/>
      <c r="J58" s="11"/>
      <c r="K58" s="11"/>
      <c r="L58" s="11"/>
      <c r="M58" s="11"/>
      <c r="N58" s="11"/>
      <c r="O58" s="11"/>
    </row>
    <row r="59" spans="1:40" hidden="1">
      <c r="A59" s="23" t="s">
        <v>100</v>
      </c>
      <c r="B59" s="33" t="s">
        <v>101</v>
      </c>
      <c r="D59" s="39"/>
      <c r="E59" s="39"/>
      <c r="F59" s="11"/>
      <c r="G59" s="11"/>
      <c r="H59" s="11"/>
      <c r="I59" s="11"/>
      <c r="J59" s="11"/>
      <c r="K59" s="11"/>
      <c r="L59" s="11"/>
      <c r="M59" s="11"/>
      <c r="N59" s="11"/>
      <c r="O59" s="11"/>
    </row>
    <row r="60" spans="1:40" hidden="1">
      <c r="B60" s="77" t="s">
        <v>5</v>
      </c>
      <c r="C60" s="5">
        <f>COUNTIF($C$5:$C$57,"Implemented")</f>
        <v>7</v>
      </c>
      <c r="F60" s="11"/>
      <c r="G60" s="11"/>
      <c r="H60" s="11"/>
      <c r="I60" s="11"/>
      <c r="J60" s="11"/>
      <c r="K60" s="11"/>
      <c r="L60" s="11"/>
      <c r="M60" s="11"/>
      <c r="N60" s="11"/>
      <c r="O60" s="11"/>
    </row>
    <row r="61" spans="1:40" hidden="1">
      <c r="B61" s="77" t="s">
        <v>6</v>
      </c>
      <c r="C61" s="5">
        <f>COUNTIF($C$5:$C$57,B61)</f>
        <v>15</v>
      </c>
      <c r="F61" s="11"/>
      <c r="G61" s="11"/>
      <c r="H61" s="11"/>
      <c r="I61" s="11"/>
      <c r="J61" s="11"/>
      <c r="K61" s="11"/>
      <c r="L61" s="11"/>
      <c r="M61" s="11"/>
      <c r="N61" s="11"/>
      <c r="O61" s="11"/>
    </row>
    <row r="62" spans="1:40" hidden="1">
      <c r="B62" s="5" t="s">
        <v>8</v>
      </c>
      <c r="C62" s="5">
        <f>COUNTIF($C$5:$C$57,B62)</f>
        <v>7</v>
      </c>
      <c r="F62" s="11"/>
      <c r="G62" s="11"/>
      <c r="H62" s="11"/>
      <c r="I62" s="11"/>
      <c r="J62" s="11"/>
      <c r="K62" s="11"/>
      <c r="L62" s="11"/>
      <c r="M62" s="11"/>
      <c r="N62" s="11"/>
      <c r="O62" s="11"/>
    </row>
    <row r="63" spans="1:40" hidden="1">
      <c r="B63" s="5" t="s">
        <v>146</v>
      </c>
      <c r="C63" s="5">
        <f>COUNTIF($C$5:$C$57,B63)</f>
        <v>0</v>
      </c>
      <c r="F63" s="11"/>
      <c r="G63" s="11"/>
      <c r="H63" s="11"/>
      <c r="I63" s="11"/>
      <c r="J63" s="11"/>
      <c r="K63" s="11"/>
      <c r="L63" s="11"/>
      <c r="M63" s="11"/>
      <c r="N63" s="11"/>
      <c r="O63" s="11"/>
    </row>
    <row r="64" spans="1:40" hidden="1">
      <c r="B64" s="5" t="s">
        <v>12</v>
      </c>
      <c r="C64" s="5">
        <f>COUNTIF($C$5:$C$57,B64)</f>
        <v>9</v>
      </c>
      <c r="F64" s="11"/>
      <c r="G64" s="11"/>
      <c r="H64" s="11"/>
      <c r="I64" s="11"/>
      <c r="J64" s="11"/>
      <c r="K64" s="11"/>
      <c r="L64" s="11"/>
      <c r="M64" s="11"/>
      <c r="N64" s="11"/>
      <c r="O64" s="11"/>
    </row>
    <row r="65" spans="6:15" hidden="1">
      <c r="F65" s="11"/>
      <c r="G65" s="11"/>
      <c r="H65" s="11"/>
      <c r="I65" s="11"/>
      <c r="J65" s="11"/>
      <c r="K65" s="11"/>
      <c r="L65" s="11"/>
      <c r="M65" s="11"/>
      <c r="N65" s="11"/>
      <c r="O65" s="11"/>
    </row>
    <row r="66" spans="6:15">
      <c r="F66" s="11"/>
      <c r="G66" s="11"/>
      <c r="H66" s="11"/>
      <c r="I66" s="11"/>
      <c r="J66" s="11"/>
      <c r="K66" s="11"/>
      <c r="L66" s="11"/>
      <c r="M66" s="11"/>
      <c r="N66" s="11"/>
      <c r="O66" s="11"/>
    </row>
    <row r="67" spans="6:15">
      <c r="F67" s="11"/>
      <c r="G67" s="11"/>
      <c r="H67" s="11"/>
      <c r="I67" s="11"/>
      <c r="J67" s="11"/>
      <c r="K67" s="11"/>
      <c r="L67" s="11"/>
      <c r="M67" s="11"/>
      <c r="N67" s="11"/>
      <c r="O67" s="11"/>
    </row>
    <row r="68" spans="6:15">
      <c r="F68" s="11"/>
      <c r="G68" s="11"/>
      <c r="H68" s="11"/>
      <c r="I68" s="11"/>
      <c r="J68" s="11"/>
      <c r="K68" s="11"/>
      <c r="L68" s="11"/>
      <c r="M68" s="11"/>
      <c r="N68" s="11"/>
      <c r="O68" s="11"/>
    </row>
    <row r="69" spans="6:15">
      <c r="F69" s="11"/>
      <c r="G69" s="11"/>
      <c r="H69" s="11"/>
      <c r="I69" s="11"/>
      <c r="J69" s="11"/>
      <c r="K69" s="11"/>
      <c r="L69" s="11"/>
      <c r="M69" s="11"/>
      <c r="N69" s="11"/>
      <c r="O69" s="11"/>
    </row>
    <row r="70" spans="6:15">
      <c r="F70" s="11"/>
      <c r="G70" s="11"/>
      <c r="H70" s="11"/>
      <c r="I70" s="11"/>
      <c r="J70" s="11"/>
      <c r="K70" s="11"/>
      <c r="L70" s="11"/>
      <c r="M70" s="11"/>
      <c r="N70" s="11"/>
      <c r="O70" s="11"/>
    </row>
    <row r="71" spans="6:15">
      <c r="F71" s="11"/>
      <c r="G71" s="11"/>
      <c r="H71" s="11"/>
      <c r="I71" s="11"/>
      <c r="J71" s="11"/>
      <c r="K71" s="11"/>
      <c r="L71" s="11"/>
      <c r="M71" s="11"/>
      <c r="N71" s="11"/>
      <c r="O71" s="11"/>
    </row>
    <row r="72" spans="6:15">
      <c r="F72" s="11"/>
      <c r="G72" s="11"/>
      <c r="H72" s="11"/>
      <c r="I72" s="11"/>
      <c r="J72" s="11"/>
      <c r="K72" s="11"/>
      <c r="L72" s="11"/>
      <c r="M72" s="11"/>
      <c r="N72" s="11"/>
      <c r="O72" s="11"/>
    </row>
    <row r="73" spans="6:15">
      <c r="F73" s="11"/>
      <c r="G73" s="11"/>
      <c r="H73" s="11"/>
      <c r="I73" s="11"/>
      <c r="J73" s="11"/>
      <c r="K73" s="11"/>
      <c r="L73" s="11"/>
      <c r="M73" s="11"/>
      <c r="N73" s="11"/>
      <c r="O73" s="11"/>
    </row>
    <row r="74" spans="6:15">
      <c r="F74" s="11"/>
      <c r="G74" s="11"/>
      <c r="H74" s="11"/>
      <c r="I74" s="11"/>
      <c r="J74" s="11"/>
      <c r="K74" s="11"/>
      <c r="L74" s="11"/>
      <c r="M74" s="11"/>
      <c r="N74" s="11"/>
      <c r="O74" s="11"/>
    </row>
    <row r="75" spans="6:15">
      <c r="F75" s="11"/>
      <c r="G75" s="11"/>
      <c r="H75" s="11"/>
      <c r="I75" s="11"/>
      <c r="J75" s="11"/>
      <c r="K75" s="11"/>
      <c r="L75" s="11"/>
      <c r="M75" s="11"/>
      <c r="N75" s="11"/>
      <c r="O75" s="11"/>
    </row>
  </sheetData>
  <mergeCells count="1">
    <mergeCell ref="D2:E2"/>
  </mergeCells>
  <conditionalFormatting sqref="C1:C3">
    <cfRule type="cellIs" dxfId="67" priority="5" operator="equal">
      <formula>"Implemented"</formula>
    </cfRule>
  </conditionalFormatting>
  <conditionalFormatting sqref="C1:C31">
    <cfRule type="cellIs" dxfId="66" priority="1" operator="equal">
      <formula>"Unknown"</formula>
    </cfRule>
    <cfRule type="cellIs" dxfId="65" priority="2" operator="equal">
      <formula>"Wrong direction"</formula>
    </cfRule>
    <cfRule type="cellIs" dxfId="64" priority="3" operator="equal">
      <formula>"Not implemented"</formula>
    </cfRule>
    <cfRule type="cellIs" dxfId="63" priority="4" operator="equal">
      <formula>"Some progress"</formula>
    </cfRule>
  </conditionalFormatting>
  <conditionalFormatting sqref="C5:C31 C33:C42 C44:C49 C51:C59 C65:C1048576">
    <cfRule type="cellIs" dxfId="62" priority="17" operator="equal">
      <formula>"Implemented"</formula>
    </cfRule>
  </conditionalFormatting>
  <conditionalFormatting sqref="C33:C42 C44:C49 C51:C59 C65:C1048576">
    <cfRule type="cellIs" dxfId="61" priority="13" operator="equal">
      <formula>"Unknown"</formula>
    </cfRule>
    <cfRule type="cellIs" dxfId="60" priority="14" operator="equal">
      <formula>"Wrong direction"</formula>
    </cfRule>
    <cfRule type="cellIs" dxfId="59" priority="15" operator="equal">
      <formula>"Not implemented"</formula>
    </cfRule>
    <cfRule type="cellIs" dxfId="58" priority="16" operator="equal">
      <formula>"Some progress"</formula>
    </cfRule>
  </conditionalFormatting>
  <conditionalFormatting sqref="D1:E4 D9:E11 D17:E19 D30:E32 D41:E43 D48:E50 D58:E1048576">
    <cfRule type="cellIs" dxfId="57" priority="11" operator="equal">
      <formula>"No"</formula>
    </cfRule>
    <cfRule type="cellIs" dxfId="56" priority="12" operator="equal">
      <formula>"Yes"</formula>
    </cfRule>
  </conditionalFormatting>
  <dataValidations count="2">
    <dataValidation type="list" allowBlank="1" showInputMessage="1" showErrorMessage="1" sqref="C65:C1048576 C33:C42 C44:C49 C51:C59 C1:C2 C4:C31" xr:uid="{6215E3AC-9051-425C-8EB0-86192E2DE632}">
      <formula1>"Implemented, Some progress, Not implemented, Wrong direction, Unknown"</formula1>
    </dataValidation>
    <dataValidation type="list" allowBlank="1" showInputMessage="1" showErrorMessage="1" sqref="D4:E57" xr:uid="{FD5F7B13-7979-4503-99A4-9DBC164484AB}">
      <formula1>"Yes,No"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1"/>
  <sheetViews>
    <sheetView zoomScale="102" zoomScaleNormal="102" workbookViewId="0">
      <selection activeCell="A2" sqref="A2"/>
    </sheetView>
  </sheetViews>
  <sheetFormatPr defaultRowHeight="15" customHeight="1"/>
  <cols>
    <col min="1" max="1" width="10" style="24" bestFit="1" customWidth="1"/>
    <col min="2" max="2" width="71.7109375" customWidth="1"/>
    <col min="3" max="3" width="18.42578125" style="5" customWidth="1"/>
    <col min="4" max="5" width="13.5703125" style="40" customWidth="1"/>
  </cols>
  <sheetData>
    <row r="1" spans="1:11" ht="36.75" customHeight="1">
      <c r="A1" s="177" t="s">
        <v>147</v>
      </c>
      <c r="B1" s="177"/>
      <c r="C1" s="177"/>
      <c r="D1" s="177"/>
      <c r="E1" s="177"/>
    </row>
    <row r="2" spans="1:11" ht="24" customHeight="1">
      <c r="A2" s="112"/>
      <c r="B2" s="2"/>
      <c r="C2" s="99"/>
      <c r="D2" s="178" t="s">
        <v>33</v>
      </c>
      <c r="E2" s="178"/>
      <c r="F2" s="41"/>
      <c r="G2" s="41"/>
      <c r="H2" s="41"/>
      <c r="I2" s="41"/>
      <c r="J2" s="41"/>
      <c r="K2" s="41"/>
    </row>
    <row r="3" spans="1:11" ht="42.75" customHeight="1">
      <c r="A3" s="110"/>
      <c r="B3" s="110"/>
      <c r="C3" s="95" t="s">
        <v>34</v>
      </c>
      <c r="D3" s="96" t="s">
        <v>15</v>
      </c>
      <c r="E3" s="96" t="s">
        <v>35</v>
      </c>
      <c r="F3" s="1"/>
      <c r="G3" s="1"/>
      <c r="H3" s="1"/>
      <c r="I3" s="1"/>
      <c r="J3" s="1"/>
      <c r="K3" s="1"/>
    </row>
    <row r="4" spans="1:11" ht="19.5" customHeight="1">
      <c r="A4" s="102" t="s">
        <v>36</v>
      </c>
      <c r="B4" s="109" t="s">
        <v>148</v>
      </c>
      <c r="C4" s="50"/>
      <c r="D4" s="59"/>
      <c r="E4" s="59"/>
    </row>
    <row r="5" spans="1:11" ht="27.75" customHeight="1">
      <c r="A5" s="26">
        <v>1.1000000000000001</v>
      </c>
      <c r="B5" s="89" t="s">
        <v>149</v>
      </c>
      <c r="C5" s="48" t="s">
        <v>5</v>
      </c>
      <c r="D5" s="165" t="s">
        <v>39</v>
      </c>
      <c r="E5" s="166" t="s">
        <v>39</v>
      </c>
    </row>
    <row r="6" spans="1:11" ht="40.5" customHeight="1">
      <c r="A6" s="26" t="s">
        <v>42</v>
      </c>
      <c r="B6" s="89" t="s">
        <v>150</v>
      </c>
      <c r="C6" s="48" t="s">
        <v>5</v>
      </c>
      <c r="D6" s="165" t="s">
        <v>39</v>
      </c>
      <c r="E6" s="166" t="s">
        <v>39</v>
      </c>
    </row>
    <row r="7" spans="1:11" ht="28.5" customHeight="1">
      <c r="A7" s="26" t="s">
        <v>44</v>
      </c>
      <c r="B7" s="89" t="s">
        <v>151</v>
      </c>
      <c r="C7" s="48" t="s">
        <v>6</v>
      </c>
      <c r="D7" s="165" t="s">
        <v>39</v>
      </c>
      <c r="E7" s="166" t="s">
        <v>40</v>
      </c>
    </row>
    <row r="8" spans="1:11" ht="29.25" customHeight="1">
      <c r="A8" s="26" t="s">
        <v>46</v>
      </c>
      <c r="B8" s="89" t="s">
        <v>152</v>
      </c>
      <c r="C8" s="48" t="s">
        <v>5</v>
      </c>
      <c r="D8" s="165" t="s">
        <v>39</v>
      </c>
      <c r="E8" s="166" t="s">
        <v>39</v>
      </c>
    </row>
    <row r="9" spans="1:11" ht="41.25" customHeight="1">
      <c r="A9" s="26">
        <v>1.3</v>
      </c>
      <c r="B9" s="89" t="s">
        <v>153</v>
      </c>
      <c r="C9" s="48" t="s">
        <v>5</v>
      </c>
      <c r="D9" s="165" t="s">
        <v>39</v>
      </c>
      <c r="E9" s="166" t="s">
        <v>40</v>
      </c>
      <c r="F9" s="165"/>
      <c r="G9" s="166"/>
    </row>
    <row r="10" spans="1:11" ht="15" customHeight="1">
      <c r="A10" s="42"/>
      <c r="B10" s="60"/>
      <c r="C10" s="48"/>
      <c r="D10" s="43"/>
      <c r="E10" s="43"/>
    </row>
    <row r="11" spans="1:11" ht="27" customHeight="1">
      <c r="A11" s="102" t="s">
        <v>50</v>
      </c>
      <c r="B11" s="81" t="s">
        <v>154</v>
      </c>
      <c r="C11" s="59"/>
      <c r="D11" s="59"/>
      <c r="E11" s="59"/>
    </row>
    <row r="12" spans="1:11" ht="68.25" customHeight="1">
      <c r="A12" s="26" t="s">
        <v>53</v>
      </c>
      <c r="B12" s="89" t="s">
        <v>155</v>
      </c>
      <c r="C12" s="48" t="s">
        <v>6</v>
      </c>
      <c r="D12" s="165" t="s">
        <v>39</v>
      </c>
      <c r="E12" s="166" t="s">
        <v>39</v>
      </c>
    </row>
    <row r="13" spans="1:11" ht="42" customHeight="1">
      <c r="A13" s="26" t="s">
        <v>55</v>
      </c>
      <c r="B13" s="89" t="s">
        <v>156</v>
      </c>
      <c r="C13" s="48" t="s">
        <v>6</v>
      </c>
      <c r="D13" s="165" t="s">
        <v>39</v>
      </c>
      <c r="E13" s="166" t="s">
        <v>39</v>
      </c>
    </row>
    <row r="14" spans="1:11" ht="40.5" customHeight="1">
      <c r="A14" s="26" t="s">
        <v>57</v>
      </c>
      <c r="B14" s="89" t="s">
        <v>157</v>
      </c>
      <c r="C14" s="48" t="s">
        <v>6</v>
      </c>
      <c r="D14" s="165" t="s">
        <v>39</v>
      </c>
      <c r="E14" s="166" t="s">
        <v>39</v>
      </c>
    </row>
    <row r="15" spans="1:11" ht="16.5" customHeight="1">
      <c r="A15" s="26" t="s">
        <v>158</v>
      </c>
      <c r="B15" s="89" t="s">
        <v>159</v>
      </c>
      <c r="C15" s="48" t="s">
        <v>6</v>
      </c>
      <c r="D15" s="165" t="s">
        <v>39</v>
      </c>
      <c r="E15" s="166" t="s">
        <v>39</v>
      </c>
    </row>
    <row r="16" spans="1:11" ht="25.15">
      <c r="A16" s="26" t="s">
        <v>160</v>
      </c>
      <c r="B16" s="89" t="s">
        <v>161</v>
      </c>
      <c r="C16" s="48" t="s">
        <v>6</v>
      </c>
      <c r="D16" s="165" t="s">
        <v>39</v>
      </c>
      <c r="E16" s="166" t="s">
        <v>39</v>
      </c>
    </row>
    <row r="17" spans="1:11" ht="67.5" customHeight="1">
      <c r="A17" s="26" t="s">
        <v>162</v>
      </c>
      <c r="B17" s="89" t="s">
        <v>163</v>
      </c>
      <c r="C17" s="48" t="s">
        <v>6</v>
      </c>
      <c r="D17" s="166" t="s">
        <v>40</v>
      </c>
      <c r="E17" s="165" t="s">
        <v>39</v>
      </c>
    </row>
    <row r="18" spans="1:11" ht="42" customHeight="1">
      <c r="A18" s="26" t="s">
        <v>164</v>
      </c>
      <c r="B18" s="89" t="s">
        <v>165</v>
      </c>
      <c r="C18" s="48" t="s">
        <v>6</v>
      </c>
      <c r="D18" s="166" t="s">
        <v>40</v>
      </c>
      <c r="E18" s="165" t="s">
        <v>39</v>
      </c>
    </row>
    <row r="19" spans="1:11" ht="29.25" customHeight="1">
      <c r="A19" s="26" t="s">
        <v>166</v>
      </c>
      <c r="B19" s="89" t="s">
        <v>167</v>
      </c>
      <c r="C19" s="48" t="s">
        <v>6</v>
      </c>
      <c r="D19" s="166" t="s">
        <v>40</v>
      </c>
      <c r="E19" s="165" t="s">
        <v>39</v>
      </c>
    </row>
    <row r="20" spans="1:11" ht="54" customHeight="1">
      <c r="A20" s="26" t="s">
        <v>168</v>
      </c>
      <c r="B20" s="89" t="s">
        <v>169</v>
      </c>
      <c r="C20" s="48" t="s">
        <v>6</v>
      </c>
      <c r="D20" s="166" t="s">
        <v>40</v>
      </c>
      <c r="E20" s="165" t="s">
        <v>39</v>
      </c>
    </row>
    <row r="21" spans="1:11" ht="16.5" customHeight="1">
      <c r="A21" s="26" t="s">
        <v>170</v>
      </c>
      <c r="B21" s="89" t="s">
        <v>171</v>
      </c>
      <c r="C21" s="48" t="s">
        <v>6</v>
      </c>
      <c r="D21" s="166" t="s">
        <v>40</v>
      </c>
      <c r="E21" s="165" t="s">
        <v>39</v>
      </c>
    </row>
    <row r="22" spans="1:11" ht="43.5" customHeight="1">
      <c r="A22" s="23">
        <v>2.2999999999999998</v>
      </c>
      <c r="B22" s="89" t="s">
        <v>172</v>
      </c>
      <c r="C22" s="48" t="s">
        <v>6</v>
      </c>
      <c r="D22" s="165" t="s">
        <v>39</v>
      </c>
      <c r="E22" s="166" t="s">
        <v>39</v>
      </c>
    </row>
    <row r="23" spans="1:11" ht="27.75" customHeight="1">
      <c r="A23" s="26">
        <v>2.4</v>
      </c>
      <c r="B23" s="89" t="s">
        <v>173</v>
      </c>
      <c r="C23" s="48" t="s">
        <v>8</v>
      </c>
      <c r="D23" s="165" t="s">
        <v>39</v>
      </c>
      <c r="E23" s="166" t="s">
        <v>40</v>
      </c>
    </row>
    <row r="24" spans="1:11" ht="78" customHeight="1">
      <c r="A24" s="27">
        <v>2.5</v>
      </c>
      <c r="B24" s="103" t="s">
        <v>174</v>
      </c>
      <c r="C24" s="48" t="s">
        <v>5</v>
      </c>
      <c r="D24" s="165" t="s">
        <v>39</v>
      </c>
      <c r="E24" s="166" t="s">
        <v>40</v>
      </c>
      <c r="F24" s="2"/>
      <c r="G24" s="2"/>
      <c r="H24" s="2"/>
      <c r="I24" s="2"/>
      <c r="J24" s="2"/>
      <c r="K24" s="2"/>
    </row>
    <row r="25" spans="1:11" ht="27.75" customHeight="1">
      <c r="A25" s="11">
        <v>2.6</v>
      </c>
      <c r="B25" s="103" t="s">
        <v>175</v>
      </c>
      <c r="C25" s="48" t="s">
        <v>6</v>
      </c>
      <c r="D25" s="165" t="s">
        <v>39</v>
      </c>
      <c r="E25" s="166" t="s">
        <v>40</v>
      </c>
    </row>
    <row r="26" spans="1:11" ht="79.5" customHeight="1">
      <c r="A26" s="104" t="s">
        <v>176</v>
      </c>
      <c r="B26" s="103" t="s">
        <v>177</v>
      </c>
      <c r="C26" s="48" t="s">
        <v>6</v>
      </c>
      <c r="D26" s="165" t="s">
        <v>39</v>
      </c>
      <c r="E26" s="166" t="s">
        <v>40</v>
      </c>
      <c r="F26" s="2"/>
      <c r="G26" s="2"/>
      <c r="H26" s="2"/>
      <c r="I26" s="2"/>
      <c r="J26" s="4"/>
      <c r="K26" s="4"/>
    </row>
    <row r="27" spans="1:11" ht="29.25" customHeight="1">
      <c r="A27" s="104" t="s">
        <v>178</v>
      </c>
      <c r="B27" s="103" t="s">
        <v>179</v>
      </c>
      <c r="C27" s="48" t="s">
        <v>6</v>
      </c>
      <c r="D27" s="165" t="s">
        <v>39</v>
      </c>
      <c r="E27" s="166" t="s">
        <v>40</v>
      </c>
      <c r="F27" s="2"/>
      <c r="G27" s="2"/>
      <c r="H27" s="2"/>
      <c r="I27" s="2"/>
      <c r="J27" s="4"/>
      <c r="K27" s="4"/>
    </row>
    <row r="28" spans="1:11" ht="27.75" customHeight="1">
      <c r="A28" s="27">
        <v>2.8</v>
      </c>
      <c r="B28" s="103" t="s">
        <v>180</v>
      </c>
      <c r="C28" s="48" t="s">
        <v>6</v>
      </c>
      <c r="D28" s="165" t="s">
        <v>39</v>
      </c>
      <c r="E28" s="166" t="s">
        <v>39</v>
      </c>
      <c r="F28" s="2"/>
      <c r="G28" s="2"/>
      <c r="H28" s="2"/>
      <c r="I28" s="2"/>
    </row>
    <row r="29" spans="1:11" ht="25.5" customHeight="1">
      <c r="A29" s="27">
        <v>2.9</v>
      </c>
      <c r="B29" s="103" t="s">
        <v>181</v>
      </c>
      <c r="C29" s="48" t="s">
        <v>6</v>
      </c>
      <c r="D29" s="166" t="s">
        <v>40</v>
      </c>
      <c r="E29" s="165" t="s">
        <v>39</v>
      </c>
      <c r="F29" s="4"/>
      <c r="G29" s="4"/>
      <c r="H29" s="4"/>
      <c r="I29" s="4"/>
    </row>
    <row r="30" spans="1:11" ht="25.5" customHeight="1">
      <c r="A30" s="38">
        <v>2.1</v>
      </c>
      <c r="B30" s="103" t="s">
        <v>182</v>
      </c>
      <c r="C30" s="97" t="s">
        <v>10</v>
      </c>
      <c r="D30" s="165" t="s">
        <v>39</v>
      </c>
      <c r="E30" s="166" t="s">
        <v>40</v>
      </c>
    </row>
    <row r="31" spans="1:11" ht="26.25" customHeight="1">
      <c r="A31" s="27">
        <v>2.11</v>
      </c>
      <c r="B31" s="103" t="s">
        <v>183</v>
      </c>
      <c r="C31" s="48" t="s">
        <v>6</v>
      </c>
      <c r="D31" s="166" t="s">
        <v>40</v>
      </c>
      <c r="E31" s="165" t="s">
        <v>39</v>
      </c>
    </row>
    <row r="32" spans="1:11" ht="15" customHeight="1">
      <c r="A32" s="27"/>
      <c r="B32" s="105"/>
      <c r="C32" s="48"/>
      <c r="D32" s="44"/>
      <c r="E32" s="44"/>
    </row>
    <row r="33" spans="1:9" ht="18" customHeight="1">
      <c r="A33" s="53" t="s">
        <v>60</v>
      </c>
      <c r="B33" s="81" t="s">
        <v>184</v>
      </c>
      <c r="C33" s="59"/>
      <c r="D33" s="59"/>
      <c r="E33" s="59"/>
      <c r="F33" s="2"/>
      <c r="G33" s="2"/>
      <c r="H33" s="2"/>
      <c r="I33" s="2"/>
    </row>
    <row r="34" spans="1:9" ht="66.75" customHeight="1">
      <c r="A34" s="26" t="s">
        <v>185</v>
      </c>
      <c r="B34" s="89" t="s">
        <v>186</v>
      </c>
      <c r="C34" s="48" t="s">
        <v>5</v>
      </c>
      <c r="D34" s="165" t="s">
        <v>39</v>
      </c>
      <c r="E34" s="166" t="s">
        <v>40</v>
      </c>
    </row>
    <row r="35" spans="1:9" ht="29.25" customHeight="1">
      <c r="A35" s="26" t="s">
        <v>187</v>
      </c>
      <c r="B35" s="89" t="s">
        <v>188</v>
      </c>
      <c r="C35" s="48" t="s">
        <v>6</v>
      </c>
      <c r="D35" s="165" t="s">
        <v>39</v>
      </c>
      <c r="E35" s="166" t="s">
        <v>40</v>
      </c>
    </row>
    <row r="36" spans="1:9" ht="41.25" customHeight="1">
      <c r="A36" s="26" t="s">
        <v>189</v>
      </c>
      <c r="B36" s="89" t="s">
        <v>190</v>
      </c>
      <c r="C36" s="48" t="s">
        <v>5</v>
      </c>
      <c r="D36" s="165" t="s">
        <v>39</v>
      </c>
      <c r="E36" s="166" t="s">
        <v>40</v>
      </c>
    </row>
    <row r="37" spans="1:9" ht="54" customHeight="1">
      <c r="A37" s="26" t="s">
        <v>191</v>
      </c>
      <c r="B37" s="89" t="s">
        <v>192</v>
      </c>
      <c r="C37" s="48" t="s">
        <v>6</v>
      </c>
      <c r="D37" s="165" t="s">
        <v>39</v>
      </c>
      <c r="E37" s="166" t="s">
        <v>40</v>
      </c>
    </row>
    <row r="38" spans="1:9" ht="14.45">
      <c r="A38" s="26" t="s">
        <v>193</v>
      </c>
      <c r="B38" s="89" t="s">
        <v>194</v>
      </c>
      <c r="C38" s="48" t="s">
        <v>5</v>
      </c>
      <c r="D38" s="165" t="s">
        <v>39</v>
      </c>
      <c r="E38" s="166" t="s">
        <v>40</v>
      </c>
    </row>
    <row r="39" spans="1:9" ht="27" customHeight="1">
      <c r="A39" s="26" t="s">
        <v>195</v>
      </c>
      <c r="B39" s="89" t="s">
        <v>196</v>
      </c>
      <c r="C39" s="48" t="s">
        <v>8</v>
      </c>
      <c r="D39" s="165" t="s">
        <v>39</v>
      </c>
      <c r="E39" s="166" t="s">
        <v>40</v>
      </c>
    </row>
    <row r="40" spans="1:9" ht="15.75" customHeight="1">
      <c r="A40" s="26" t="s">
        <v>197</v>
      </c>
      <c r="B40" s="89" t="s">
        <v>198</v>
      </c>
      <c r="C40" s="48" t="s">
        <v>5</v>
      </c>
      <c r="D40" s="165" t="s">
        <v>39</v>
      </c>
      <c r="E40" s="166" t="s">
        <v>40</v>
      </c>
    </row>
    <row r="41" spans="1:9" ht="28.5" customHeight="1">
      <c r="A41" s="27">
        <v>3.3</v>
      </c>
      <c r="B41" s="103" t="s">
        <v>199</v>
      </c>
      <c r="C41" s="48" t="s">
        <v>5</v>
      </c>
      <c r="D41" s="165" t="s">
        <v>39</v>
      </c>
      <c r="E41" s="166" t="s">
        <v>40</v>
      </c>
    </row>
    <row r="42" spans="1:9" ht="28.5" customHeight="1">
      <c r="A42" s="27">
        <v>3.4</v>
      </c>
      <c r="B42" s="103" t="s">
        <v>200</v>
      </c>
      <c r="C42" s="48" t="s">
        <v>6</v>
      </c>
      <c r="D42" s="165" t="s">
        <v>39</v>
      </c>
      <c r="E42" s="166" t="s">
        <v>40</v>
      </c>
      <c r="F42" s="3"/>
      <c r="G42" s="3"/>
      <c r="H42" s="3"/>
      <c r="I42" s="3"/>
    </row>
    <row r="43" spans="1:9" ht="15" customHeight="1">
      <c r="A43" s="27"/>
      <c r="B43" s="105"/>
      <c r="C43" s="48"/>
      <c r="D43" s="44"/>
      <c r="E43" s="44"/>
      <c r="F43" s="3"/>
      <c r="G43" s="3"/>
      <c r="H43" s="3"/>
      <c r="I43" s="3"/>
    </row>
    <row r="44" spans="1:9" ht="17.25" customHeight="1">
      <c r="A44" s="102" t="s">
        <v>64</v>
      </c>
      <c r="B44" s="81" t="s">
        <v>201</v>
      </c>
      <c r="C44" s="59"/>
      <c r="D44" s="59"/>
      <c r="E44" s="59"/>
    </row>
    <row r="45" spans="1:9" ht="39" customHeight="1">
      <c r="A45" s="26">
        <v>4.0999999999999996</v>
      </c>
      <c r="B45" s="89" t="s">
        <v>202</v>
      </c>
      <c r="C45" s="48" t="s">
        <v>8</v>
      </c>
      <c r="D45" s="165" t="s">
        <v>39</v>
      </c>
      <c r="E45" s="166" t="s">
        <v>40</v>
      </c>
    </row>
    <row r="46" spans="1:9" ht="115.5" customHeight="1">
      <c r="A46" s="26">
        <v>4.2</v>
      </c>
      <c r="B46" s="106" t="s">
        <v>203</v>
      </c>
      <c r="C46" s="90" t="s">
        <v>8</v>
      </c>
      <c r="D46" s="165" t="s">
        <v>39</v>
      </c>
      <c r="E46" s="166" t="s">
        <v>40</v>
      </c>
    </row>
    <row r="47" spans="1:9" ht="66.75" customHeight="1">
      <c r="A47" s="27" t="s">
        <v>204</v>
      </c>
      <c r="B47" s="103" t="s">
        <v>205</v>
      </c>
      <c r="C47" s="48" t="s">
        <v>5</v>
      </c>
      <c r="D47" s="165" t="s">
        <v>39</v>
      </c>
      <c r="E47" s="166" t="s">
        <v>40</v>
      </c>
    </row>
    <row r="48" spans="1:9" ht="17.25" customHeight="1">
      <c r="A48" s="27" t="s">
        <v>206</v>
      </c>
      <c r="B48" s="103" t="s">
        <v>207</v>
      </c>
      <c r="C48" s="48" t="s">
        <v>5</v>
      </c>
      <c r="D48" s="165" t="s">
        <v>39</v>
      </c>
      <c r="E48" s="166" t="s">
        <v>40</v>
      </c>
    </row>
    <row r="49" spans="1:5" ht="27" customHeight="1">
      <c r="A49" s="27" t="s">
        <v>208</v>
      </c>
      <c r="B49" s="103" t="s">
        <v>209</v>
      </c>
      <c r="C49" s="48" t="s">
        <v>6</v>
      </c>
      <c r="D49" s="165" t="s">
        <v>39</v>
      </c>
      <c r="E49" s="166" t="s">
        <v>40</v>
      </c>
    </row>
    <row r="50" spans="1:5" ht="29.25" customHeight="1">
      <c r="A50" s="27">
        <v>4.4000000000000004</v>
      </c>
      <c r="B50" s="103" t="s">
        <v>210</v>
      </c>
      <c r="C50" s="48" t="s">
        <v>5</v>
      </c>
      <c r="D50" s="165" t="s">
        <v>39</v>
      </c>
      <c r="E50" s="166" t="s">
        <v>40</v>
      </c>
    </row>
    <row r="51" spans="1:5" ht="15" customHeight="1">
      <c r="A51" s="27"/>
      <c r="B51" s="105"/>
      <c r="C51" s="48"/>
      <c r="D51" s="44"/>
      <c r="E51" s="44"/>
    </row>
    <row r="52" spans="1:5" ht="27.75" customHeight="1">
      <c r="A52" s="107" t="s">
        <v>77</v>
      </c>
      <c r="B52" s="108" t="s">
        <v>211</v>
      </c>
      <c r="C52" s="61"/>
      <c r="D52" s="61"/>
      <c r="E52" s="61"/>
    </row>
    <row r="53" spans="1:5" ht="52.5" customHeight="1">
      <c r="A53" s="26">
        <v>5.0999999999999996</v>
      </c>
      <c r="B53" s="89" t="s">
        <v>212</v>
      </c>
      <c r="C53" s="48" t="s">
        <v>6</v>
      </c>
      <c r="D53" s="165" t="s">
        <v>39</v>
      </c>
      <c r="E53" s="166" t="s">
        <v>40</v>
      </c>
    </row>
    <row r="54" spans="1:5" ht="51.75" customHeight="1">
      <c r="A54" s="27" t="s">
        <v>213</v>
      </c>
      <c r="B54" s="103" t="s">
        <v>214</v>
      </c>
      <c r="C54" s="48" t="s">
        <v>5</v>
      </c>
      <c r="D54" s="165" t="s">
        <v>39</v>
      </c>
      <c r="E54" s="166" t="s">
        <v>40</v>
      </c>
    </row>
    <row r="55" spans="1:5" ht="28.5" customHeight="1">
      <c r="A55" s="27" t="s">
        <v>215</v>
      </c>
      <c r="B55" s="105" t="s">
        <v>216</v>
      </c>
      <c r="C55" s="48" t="s">
        <v>8</v>
      </c>
      <c r="D55" s="165" t="s">
        <v>39</v>
      </c>
      <c r="E55" s="166" t="s">
        <v>40</v>
      </c>
    </row>
    <row r="56" spans="1:5" ht="25.5" customHeight="1">
      <c r="A56" s="27" t="s">
        <v>217</v>
      </c>
      <c r="B56" s="105" t="s">
        <v>218</v>
      </c>
      <c r="C56" s="48" t="s">
        <v>5</v>
      </c>
      <c r="D56" s="165" t="s">
        <v>39</v>
      </c>
      <c r="E56" s="166" t="s">
        <v>40</v>
      </c>
    </row>
    <row r="57" spans="1:5" ht="15" customHeight="1">
      <c r="A57" s="27"/>
      <c r="B57" s="105"/>
      <c r="C57" s="48"/>
      <c r="D57" s="44"/>
      <c r="E57" s="44"/>
    </row>
    <row r="58" spans="1:5" ht="27.75" customHeight="1">
      <c r="A58" s="107" t="s">
        <v>88</v>
      </c>
      <c r="B58" s="108" t="s">
        <v>219</v>
      </c>
      <c r="C58" s="61"/>
      <c r="D58" s="61"/>
      <c r="E58" s="61"/>
    </row>
    <row r="59" spans="1:5" ht="41.25" customHeight="1">
      <c r="A59" s="26" t="s">
        <v>220</v>
      </c>
      <c r="B59" s="89" t="s">
        <v>221</v>
      </c>
      <c r="C59" s="48" t="s">
        <v>6</v>
      </c>
      <c r="D59" s="166" t="s">
        <v>40</v>
      </c>
      <c r="E59" s="165" t="s">
        <v>39</v>
      </c>
    </row>
    <row r="60" spans="1:5" ht="16.5" customHeight="1">
      <c r="A60" s="26" t="s">
        <v>222</v>
      </c>
      <c r="B60" s="89" t="s">
        <v>223</v>
      </c>
      <c r="C60" s="48" t="s">
        <v>6</v>
      </c>
      <c r="D60" s="166" t="s">
        <v>40</v>
      </c>
      <c r="E60" s="165" t="s">
        <v>39</v>
      </c>
    </row>
    <row r="61" spans="1:5" ht="52.5" customHeight="1">
      <c r="A61" s="26" t="s">
        <v>224</v>
      </c>
      <c r="B61" s="89" t="s">
        <v>225</v>
      </c>
      <c r="C61" s="48" t="s">
        <v>6</v>
      </c>
      <c r="D61" s="166" t="s">
        <v>40</v>
      </c>
      <c r="E61" s="165" t="s">
        <v>39</v>
      </c>
    </row>
    <row r="62" spans="1:5" ht="66" customHeight="1">
      <c r="A62" s="26" t="s">
        <v>226</v>
      </c>
      <c r="B62" s="89" t="s">
        <v>227</v>
      </c>
      <c r="C62" s="48" t="s">
        <v>5</v>
      </c>
      <c r="D62" s="165" t="s">
        <v>39</v>
      </c>
      <c r="E62" s="166" t="s">
        <v>40</v>
      </c>
    </row>
    <row r="63" spans="1:5" ht="39" customHeight="1">
      <c r="A63" s="26" t="s">
        <v>228</v>
      </c>
      <c r="B63" s="89" t="s">
        <v>229</v>
      </c>
      <c r="C63" s="48" t="s">
        <v>5</v>
      </c>
      <c r="D63" s="165" t="s">
        <v>39</v>
      </c>
      <c r="E63" s="166" t="s">
        <v>40</v>
      </c>
    </row>
    <row r="64" spans="1:5" ht="42" customHeight="1">
      <c r="A64" s="27">
        <v>6.3</v>
      </c>
      <c r="B64" s="103" t="s">
        <v>230</v>
      </c>
      <c r="C64" s="48" t="s">
        <v>5</v>
      </c>
      <c r="D64" s="165" t="s">
        <v>39</v>
      </c>
      <c r="E64" s="166" t="s">
        <v>40</v>
      </c>
    </row>
    <row r="65" spans="1:5" ht="15" customHeight="1">
      <c r="A65" s="27"/>
      <c r="B65" s="105"/>
      <c r="C65" s="48"/>
      <c r="D65" s="44"/>
      <c r="E65" s="44"/>
    </row>
    <row r="66" spans="1:5" ht="28.5" customHeight="1">
      <c r="A66" s="107" t="s">
        <v>94</v>
      </c>
      <c r="B66" s="108" t="s">
        <v>231</v>
      </c>
      <c r="C66" s="61"/>
      <c r="D66" s="61"/>
      <c r="E66" s="61"/>
    </row>
    <row r="67" spans="1:5" ht="54.75" customHeight="1">
      <c r="A67" s="26">
        <v>7.1</v>
      </c>
      <c r="B67" s="89" t="s">
        <v>232</v>
      </c>
      <c r="C67" s="48" t="s">
        <v>6</v>
      </c>
      <c r="D67" s="166" t="s">
        <v>40</v>
      </c>
      <c r="E67" s="165" t="s">
        <v>39</v>
      </c>
    </row>
    <row r="68" spans="1:5" ht="53.25" customHeight="1">
      <c r="A68" s="27">
        <v>7.2</v>
      </c>
      <c r="B68" s="103" t="s">
        <v>233</v>
      </c>
      <c r="C68" s="48" t="s">
        <v>6</v>
      </c>
      <c r="D68" s="166" t="s">
        <v>40</v>
      </c>
      <c r="E68" s="165" t="s">
        <v>39</v>
      </c>
    </row>
    <row r="69" spans="1:5" ht="29.25" customHeight="1">
      <c r="A69" s="104">
        <v>7.3</v>
      </c>
      <c r="B69" s="103" t="s">
        <v>234</v>
      </c>
      <c r="C69" s="48" t="s">
        <v>6</v>
      </c>
      <c r="D69" s="165" t="s">
        <v>39</v>
      </c>
      <c r="E69" s="166" t="s">
        <v>40</v>
      </c>
    </row>
    <row r="70" spans="1:5" ht="26.45">
      <c r="A70" s="27">
        <v>7.4</v>
      </c>
      <c r="B70" s="103" t="s">
        <v>235</v>
      </c>
      <c r="C70" s="48" t="s">
        <v>8</v>
      </c>
      <c r="D70" s="165" t="s">
        <v>39</v>
      </c>
      <c r="E70" s="166" t="s">
        <v>40</v>
      </c>
    </row>
    <row r="71" spans="1:5" ht="15" customHeight="1">
      <c r="A71" s="45"/>
      <c r="B71" s="46"/>
      <c r="D71" s="46"/>
      <c r="E71" s="46"/>
    </row>
    <row r="72" spans="1:5" ht="15" customHeight="1">
      <c r="A72" s="47"/>
      <c r="B72" s="46"/>
      <c r="D72" s="46"/>
      <c r="E72" s="46"/>
    </row>
    <row r="73" spans="1:5" ht="15" hidden="1" customHeight="1">
      <c r="A73" s="25"/>
      <c r="B73" s="44"/>
      <c r="D73" s="44"/>
      <c r="E73" s="44"/>
    </row>
    <row r="74" spans="1:5" ht="15" hidden="1" customHeight="1">
      <c r="A74" s="42"/>
    </row>
    <row r="75" spans="1:5" ht="15" hidden="1" customHeight="1">
      <c r="A75" s="23" t="s">
        <v>100</v>
      </c>
      <c r="B75" s="33" t="s">
        <v>101</v>
      </c>
      <c r="D75" s="39"/>
      <c r="E75" s="39"/>
    </row>
    <row r="76" spans="1:5" ht="15" hidden="1" customHeight="1">
      <c r="A76" s="25"/>
      <c r="B76" s="77" t="s">
        <v>5</v>
      </c>
    </row>
    <row r="77" spans="1:5" ht="15" hidden="1" customHeight="1">
      <c r="B77" s="77" t="s">
        <v>6</v>
      </c>
    </row>
    <row r="78" spans="1:5" ht="15" hidden="1" customHeight="1">
      <c r="A78" s="25"/>
      <c r="B78" s="5" t="s">
        <v>8</v>
      </c>
    </row>
    <row r="79" spans="1:5" ht="15" hidden="1" customHeight="1">
      <c r="B79" s="5" t="s">
        <v>10</v>
      </c>
    </row>
    <row r="80" spans="1:5" ht="15" hidden="1" customHeight="1">
      <c r="B80" s="5" t="s">
        <v>12</v>
      </c>
    </row>
    <row r="81" ht="15" hidden="1" customHeight="1"/>
  </sheetData>
  <mergeCells count="2">
    <mergeCell ref="A1:E1"/>
    <mergeCell ref="D2:E2"/>
  </mergeCells>
  <conditionalFormatting sqref="C1:C10">
    <cfRule type="cellIs" dxfId="55" priority="1" operator="equal">
      <formula>"Unknown"</formula>
    </cfRule>
    <cfRule type="cellIs" dxfId="54" priority="2" operator="equal">
      <formula>"Wrong direction"</formula>
    </cfRule>
    <cfRule type="cellIs" dxfId="53" priority="3" operator="equal">
      <formula>"Not implemented"</formula>
    </cfRule>
    <cfRule type="cellIs" dxfId="52" priority="4" operator="equal">
      <formula>"Some progress"</formula>
    </cfRule>
    <cfRule type="cellIs" dxfId="51" priority="5" operator="equal">
      <formula>"Implemented"</formula>
    </cfRule>
  </conditionalFormatting>
  <conditionalFormatting sqref="C12:C32 C34:C43 C45:C51 C53:C57 C59:C65 C67:C75 C81:C1048576">
    <cfRule type="cellIs" dxfId="50" priority="15" operator="equal">
      <formula>"Unknown"</formula>
    </cfRule>
    <cfRule type="cellIs" dxfId="49" priority="16" operator="equal">
      <formula>"Wrong direction"</formula>
    </cfRule>
    <cfRule type="cellIs" dxfId="48" priority="17" operator="equal">
      <formula>"Not implemented"</formula>
    </cfRule>
    <cfRule type="cellIs" dxfId="47" priority="18" operator="equal">
      <formula>"Some progress"</formula>
    </cfRule>
    <cfRule type="cellIs" dxfId="46" priority="19" operator="equal">
      <formula>"Implemented"</formula>
    </cfRule>
  </conditionalFormatting>
  <conditionalFormatting sqref="D1:E4 D10:E11 D32:E33 D43:E44 D51:E52 D57:E58 D65:E66 D71:E1048576">
    <cfRule type="cellIs" dxfId="45" priority="6" operator="equal">
      <formula>"No"</formula>
    </cfRule>
    <cfRule type="cellIs" dxfId="44" priority="7" operator="equal">
      <formula>"Yes"</formula>
    </cfRule>
  </conditionalFormatting>
  <dataValidations count="2">
    <dataValidation type="list" allowBlank="1" showInputMessage="1" showErrorMessage="1" sqref="C81:C1048576 C1:C2 C4:C75" xr:uid="{3FFB662E-B2B0-46E9-A991-02A69D44F4DC}">
      <formula1>"Implemented, Some progress, Not implemented, Wrong direction, Unknown"</formula1>
    </dataValidation>
    <dataValidation type="list" allowBlank="1" showInputMessage="1" showErrorMessage="1" sqref="D1:E1048576" xr:uid="{81ABF89D-D19A-4B94-99EE-323B3B5566C3}">
      <formula1>"Yes, 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0"/>
  <sheetViews>
    <sheetView zoomScaleNormal="100" workbookViewId="0">
      <selection activeCell="A2" sqref="A2"/>
    </sheetView>
  </sheetViews>
  <sheetFormatPr defaultRowHeight="14.45"/>
  <cols>
    <col min="1" max="1" width="11.85546875" style="24" customWidth="1"/>
    <col min="2" max="2" width="71.7109375" customWidth="1"/>
    <col min="3" max="3" width="19.28515625" customWidth="1"/>
    <col min="4" max="5" width="13.5703125" customWidth="1"/>
  </cols>
  <sheetData>
    <row r="1" spans="1:5" ht="23.45">
      <c r="A1" s="85" t="s">
        <v>236</v>
      </c>
      <c r="D1" s="23"/>
      <c r="E1" s="23"/>
    </row>
    <row r="2" spans="1:5" ht="38.450000000000003" thickBot="1">
      <c r="A2" s="11"/>
      <c r="B2" s="5"/>
      <c r="C2" s="95" t="s">
        <v>34</v>
      </c>
      <c r="D2" s="96" t="s">
        <v>15</v>
      </c>
      <c r="E2" s="96" t="s">
        <v>35</v>
      </c>
    </row>
    <row r="3" spans="1:5" s="28" customFormat="1" ht="15.75" customHeight="1">
      <c r="A3" s="115" t="s">
        <v>36</v>
      </c>
      <c r="B3" s="113" t="s">
        <v>237</v>
      </c>
      <c r="C3" s="50"/>
      <c r="D3" s="50"/>
      <c r="E3" s="50"/>
    </row>
    <row r="4" spans="1:5" s="28" customFormat="1" ht="40.5" customHeight="1">
      <c r="A4" s="116">
        <v>1.1000000000000001</v>
      </c>
      <c r="B4" s="117" t="s">
        <v>238</v>
      </c>
      <c r="C4" s="48" t="s">
        <v>6</v>
      </c>
      <c r="D4" s="165" t="s">
        <v>39</v>
      </c>
      <c r="E4" s="166" t="s">
        <v>40</v>
      </c>
    </row>
    <row r="5" spans="1:5" s="28" customFormat="1" ht="144" customHeight="1">
      <c r="A5" s="116">
        <v>1.2</v>
      </c>
      <c r="B5" s="117" t="s">
        <v>239</v>
      </c>
      <c r="C5" s="48" t="s">
        <v>6</v>
      </c>
      <c r="D5" s="165" t="s">
        <v>39</v>
      </c>
      <c r="E5" s="166" t="s">
        <v>39</v>
      </c>
    </row>
    <row r="6" spans="1:5" s="28" customFormat="1" ht="30" customHeight="1">
      <c r="A6" s="116">
        <v>1.3</v>
      </c>
      <c r="B6" s="117" t="s">
        <v>240</v>
      </c>
      <c r="C6" s="48" t="s">
        <v>6</v>
      </c>
      <c r="D6" s="165" t="s">
        <v>39</v>
      </c>
      <c r="E6" s="166" t="s">
        <v>39</v>
      </c>
    </row>
    <row r="7" spans="1:5" s="28" customFormat="1" ht="28.5" customHeight="1">
      <c r="A7" s="118">
        <v>1.4</v>
      </c>
      <c r="B7" s="119" t="s">
        <v>241</v>
      </c>
      <c r="C7" s="48" t="s">
        <v>8</v>
      </c>
      <c r="D7" s="165" t="s">
        <v>39</v>
      </c>
      <c r="E7" s="166" t="s">
        <v>40</v>
      </c>
    </row>
    <row r="8" spans="1:5" s="28" customFormat="1" ht="55.5" customHeight="1">
      <c r="A8" s="118">
        <v>1.5</v>
      </c>
      <c r="B8" s="119" t="s">
        <v>242</v>
      </c>
      <c r="C8" s="48" t="s">
        <v>8</v>
      </c>
      <c r="D8" s="165" t="s">
        <v>39</v>
      </c>
      <c r="E8" s="166" t="s">
        <v>39</v>
      </c>
    </row>
    <row r="9" spans="1:5" s="28" customFormat="1" ht="40.5" customHeight="1">
      <c r="A9" s="118">
        <v>1.6</v>
      </c>
      <c r="B9" s="119" t="s">
        <v>243</v>
      </c>
      <c r="C9" s="48" t="s">
        <v>8</v>
      </c>
      <c r="D9" s="165" t="s">
        <v>39</v>
      </c>
      <c r="E9" s="166" t="s">
        <v>40</v>
      </c>
    </row>
    <row r="10" spans="1:5" s="28" customFormat="1" ht="40.5" customHeight="1">
      <c r="A10" s="118">
        <v>1.7</v>
      </c>
      <c r="B10" s="119" t="s">
        <v>244</v>
      </c>
      <c r="C10" s="48" t="s">
        <v>12</v>
      </c>
      <c r="D10" s="48"/>
      <c r="E10" s="48"/>
    </row>
    <row r="11" spans="1:5" s="28" customFormat="1" ht="82.5" customHeight="1">
      <c r="A11" s="118">
        <v>1.8</v>
      </c>
      <c r="B11" s="119" t="s">
        <v>245</v>
      </c>
      <c r="C11" s="48" t="s">
        <v>12</v>
      </c>
      <c r="D11" s="166" t="s">
        <v>40</v>
      </c>
      <c r="E11" s="165" t="s">
        <v>39</v>
      </c>
    </row>
    <row r="12" spans="1:5" s="28" customFormat="1" ht="40.5" customHeight="1">
      <c r="A12" s="118">
        <v>1.9</v>
      </c>
      <c r="B12" s="120" t="s">
        <v>246</v>
      </c>
      <c r="C12" s="48" t="s">
        <v>12</v>
      </c>
      <c r="D12" s="166" t="s">
        <v>40</v>
      </c>
      <c r="E12" s="165" t="s">
        <v>39</v>
      </c>
    </row>
    <row r="13" spans="1:5" s="28" customFormat="1">
      <c r="A13" s="118"/>
      <c r="B13" s="121"/>
      <c r="C13" s="7"/>
      <c r="D13" s="7"/>
      <c r="E13" s="7"/>
    </row>
    <row r="14" spans="1:5" s="28" customFormat="1">
      <c r="A14" s="115" t="s">
        <v>50</v>
      </c>
      <c r="B14" s="114" t="s">
        <v>247</v>
      </c>
      <c r="C14" s="50"/>
      <c r="D14" s="50"/>
      <c r="E14" s="50"/>
    </row>
    <row r="15" spans="1:5" s="28" customFormat="1" ht="66.75" customHeight="1">
      <c r="A15" s="116">
        <v>2.1</v>
      </c>
      <c r="B15" s="122" t="s">
        <v>248</v>
      </c>
      <c r="C15" s="48" t="s">
        <v>5</v>
      </c>
      <c r="D15" s="165" t="s">
        <v>39</v>
      </c>
      <c r="E15" s="166" t="s">
        <v>40</v>
      </c>
    </row>
    <row r="16" spans="1:5" s="28" customFormat="1" ht="78" customHeight="1">
      <c r="A16" s="116">
        <v>2.2000000000000002</v>
      </c>
      <c r="B16" s="123" t="s">
        <v>249</v>
      </c>
      <c r="C16" s="48" t="s">
        <v>8</v>
      </c>
      <c r="D16" s="165" t="s">
        <v>39</v>
      </c>
      <c r="E16" s="166" t="s">
        <v>40</v>
      </c>
    </row>
    <row r="17" spans="1:6" s="28" customFormat="1" ht="55.5" customHeight="1">
      <c r="A17" s="116">
        <v>2.2999999999999998</v>
      </c>
      <c r="B17" s="124" t="s">
        <v>250</v>
      </c>
      <c r="C17" s="48" t="s">
        <v>8</v>
      </c>
      <c r="D17" s="165" t="s">
        <v>39</v>
      </c>
      <c r="E17" s="166" t="s">
        <v>40</v>
      </c>
    </row>
    <row r="18" spans="1:6" s="28" customFormat="1">
      <c r="A18" s="118"/>
      <c r="B18" s="125"/>
      <c r="C18" s="30"/>
      <c r="D18" s="30"/>
      <c r="E18" s="30"/>
    </row>
    <row r="19" spans="1:6" s="28" customFormat="1">
      <c r="A19" s="115" t="s">
        <v>60</v>
      </c>
      <c r="B19" s="113" t="s">
        <v>251</v>
      </c>
      <c r="C19" s="50"/>
      <c r="D19" s="50"/>
      <c r="E19" s="50"/>
    </row>
    <row r="20" spans="1:6" s="28" customFormat="1" ht="67.5" customHeight="1">
      <c r="A20" s="116">
        <v>3.1</v>
      </c>
      <c r="B20" s="117" t="s">
        <v>252</v>
      </c>
      <c r="C20" s="48" t="s">
        <v>6</v>
      </c>
      <c r="D20" s="165" t="s">
        <v>39</v>
      </c>
      <c r="E20" s="166" t="s">
        <v>40</v>
      </c>
    </row>
    <row r="21" spans="1:6" s="28" customFormat="1" ht="42" customHeight="1">
      <c r="A21" s="116">
        <v>3.2</v>
      </c>
      <c r="B21" s="117" t="s">
        <v>253</v>
      </c>
      <c r="C21" s="48" t="s">
        <v>8</v>
      </c>
      <c r="D21" s="165" t="s">
        <v>39</v>
      </c>
      <c r="E21" s="166" t="s">
        <v>40</v>
      </c>
    </row>
    <row r="22" spans="1:6" s="28" customFormat="1" ht="67.5" customHeight="1">
      <c r="A22" s="116">
        <v>3.3</v>
      </c>
      <c r="B22" s="117" t="s">
        <v>254</v>
      </c>
      <c r="C22" s="48" t="s">
        <v>6</v>
      </c>
      <c r="D22" s="165" t="s">
        <v>39</v>
      </c>
      <c r="E22" s="166" t="s">
        <v>40</v>
      </c>
    </row>
    <row r="23" spans="1:6" s="28" customFormat="1" ht="66.75" customHeight="1">
      <c r="A23" s="116">
        <v>3.4</v>
      </c>
      <c r="B23" s="117" t="s">
        <v>255</v>
      </c>
      <c r="C23" s="48" t="s">
        <v>6</v>
      </c>
      <c r="D23" s="165" t="s">
        <v>39</v>
      </c>
      <c r="E23" s="166" t="s">
        <v>40</v>
      </c>
    </row>
    <row r="24" spans="1:6" s="28" customFormat="1" ht="54" customHeight="1">
      <c r="A24" s="118">
        <v>3.5</v>
      </c>
      <c r="B24" s="120" t="s">
        <v>256</v>
      </c>
      <c r="C24" s="48" t="s">
        <v>8</v>
      </c>
      <c r="D24" s="165" t="s">
        <v>39</v>
      </c>
      <c r="E24" s="166" t="s">
        <v>40</v>
      </c>
    </row>
    <row r="25" spans="1:6" s="28" customFormat="1">
      <c r="A25" s="118"/>
      <c r="B25" s="121"/>
      <c r="C25" s="7"/>
      <c r="D25" s="7"/>
      <c r="E25" s="7"/>
    </row>
    <row r="26" spans="1:6" s="28" customFormat="1">
      <c r="A26" s="115" t="s">
        <v>64</v>
      </c>
      <c r="B26" s="126" t="s">
        <v>257</v>
      </c>
      <c r="C26" s="49"/>
      <c r="D26" s="49"/>
      <c r="E26" s="49"/>
    </row>
    <row r="27" spans="1:6" s="28" customFormat="1" ht="66.75" customHeight="1">
      <c r="A27" s="118">
        <v>4.0999999999999996</v>
      </c>
      <c r="B27" s="127" t="s">
        <v>258</v>
      </c>
      <c r="C27" s="48" t="s">
        <v>6</v>
      </c>
      <c r="D27" s="165" t="s">
        <v>39</v>
      </c>
      <c r="E27" s="166" t="s">
        <v>40</v>
      </c>
    </row>
    <row r="28" spans="1:6" s="28" customFormat="1" ht="39.75" customHeight="1">
      <c r="A28" s="118">
        <v>4.2</v>
      </c>
      <c r="B28" s="127" t="s">
        <v>259</v>
      </c>
      <c r="C28" s="48" t="s">
        <v>8</v>
      </c>
      <c r="D28" s="165" t="s">
        <v>39</v>
      </c>
      <c r="E28" s="166" t="s">
        <v>40</v>
      </c>
    </row>
    <row r="29" spans="1:6" s="28" customFormat="1" ht="53.25" customHeight="1">
      <c r="A29" s="118">
        <v>4.3</v>
      </c>
      <c r="B29" s="127" t="s">
        <v>260</v>
      </c>
      <c r="C29" s="48" t="s">
        <v>8</v>
      </c>
      <c r="D29" s="165" t="s">
        <v>39</v>
      </c>
      <c r="E29" s="166" t="s">
        <v>40</v>
      </c>
    </row>
    <row r="30" spans="1:6" s="28" customFormat="1" ht="54.75" customHeight="1">
      <c r="A30" s="118">
        <v>4.4000000000000004</v>
      </c>
      <c r="B30" s="127" t="s">
        <v>261</v>
      </c>
      <c r="C30" s="48" t="s">
        <v>12</v>
      </c>
      <c r="D30" s="166" t="s">
        <v>40</v>
      </c>
      <c r="E30" s="165" t="s">
        <v>39</v>
      </c>
      <c r="F30" s="35"/>
    </row>
    <row r="31" spans="1:6" s="28" customFormat="1" ht="54.75" customHeight="1">
      <c r="A31" s="118">
        <v>4.5</v>
      </c>
      <c r="B31" s="128" t="s">
        <v>262</v>
      </c>
      <c r="C31" s="48" t="s">
        <v>12</v>
      </c>
      <c r="D31" s="165" t="s">
        <v>39</v>
      </c>
      <c r="E31" s="166" t="s">
        <v>40</v>
      </c>
    </row>
    <row r="32" spans="1:6" s="28" customFormat="1" ht="79.5" customHeight="1">
      <c r="A32" s="118">
        <v>4.5999999999999996</v>
      </c>
      <c r="B32" s="128" t="s">
        <v>263</v>
      </c>
      <c r="C32" s="48" t="s">
        <v>8</v>
      </c>
      <c r="D32" s="165" t="s">
        <v>39</v>
      </c>
      <c r="E32" s="166" t="s">
        <v>40</v>
      </c>
    </row>
    <row r="33" spans="1:5" s="28" customFormat="1" ht="68.25" customHeight="1">
      <c r="A33" s="118">
        <v>4.7</v>
      </c>
      <c r="B33" s="119" t="s">
        <v>264</v>
      </c>
      <c r="C33" s="48" t="s">
        <v>8</v>
      </c>
      <c r="D33" s="165" t="s">
        <v>39</v>
      </c>
      <c r="E33" s="166" t="s">
        <v>40</v>
      </c>
    </row>
    <row r="34" spans="1:5" s="28" customFormat="1" ht="54.75" customHeight="1">
      <c r="A34" s="118">
        <v>4.8</v>
      </c>
      <c r="B34" s="119" t="s">
        <v>265</v>
      </c>
      <c r="C34" s="48" t="s">
        <v>6</v>
      </c>
      <c r="D34" s="165" t="s">
        <v>39</v>
      </c>
      <c r="E34" s="166" t="s">
        <v>40</v>
      </c>
    </row>
    <row r="35" spans="1:5" s="28" customFormat="1" ht="28.5" customHeight="1">
      <c r="A35" s="118">
        <v>4.9000000000000004</v>
      </c>
      <c r="B35" s="119" t="s">
        <v>266</v>
      </c>
      <c r="C35" s="48" t="s">
        <v>5</v>
      </c>
      <c r="D35" s="165" t="s">
        <v>39</v>
      </c>
      <c r="E35" s="166" t="s">
        <v>40</v>
      </c>
    </row>
    <row r="36" spans="1:5" s="28" customFormat="1" ht="39.75" customHeight="1">
      <c r="A36" s="118">
        <v>4.0999999999999996</v>
      </c>
      <c r="B36" s="119" t="s">
        <v>267</v>
      </c>
      <c r="C36" s="48" t="s">
        <v>8</v>
      </c>
      <c r="D36" s="165" t="s">
        <v>39</v>
      </c>
      <c r="E36" s="166" t="s">
        <v>40</v>
      </c>
    </row>
    <row r="37" spans="1:5" s="28" customFormat="1" ht="39.75" customHeight="1">
      <c r="A37" s="118">
        <v>4.1100000000000003</v>
      </c>
      <c r="B37" s="120" t="s">
        <v>268</v>
      </c>
      <c r="C37" s="48" t="s">
        <v>8</v>
      </c>
      <c r="D37" s="165" t="s">
        <v>39</v>
      </c>
      <c r="E37" s="166" t="s">
        <v>40</v>
      </c>
    </row>
    <row r="38" spans="1:5" s="28" customFormat="1">
      <c r="A38" s="118"/>
      <c r="B38" s="125"/>
      <c r="C38" s="30"/>
      <c r="D38" s="30"/>
      <c r="E38" s="30"/>
    </row>
    <row r="39" spans="1:5" s="28" customFormat="1">
      <c r="A39" s="115" t="s">
        <v>77</v>
      </c>
      <c r="B39" s="126" t="s">
        <v>269</v>
      </c>
      <c r="C39" s="49"/>
      <c r="D39" s="49"/>
      <c r="E39" s="49"/>
    </row>
    <row r="40" spans="1:5" s="28" customFormat="1" ht="42" customHeight="1">
      <c r="A40" s="116">
        <v>5.0999999999999996</v>
      </c>
      <c r="B40" s="117" t="s">
        <v>270</v>
      </c>
      <c r="C40" s="48" t="s">
        <v>6</v>
      </c>
      <c r="D40" s="165" t="s">
        <v>39</v>
      </c>
      <c r="E40" s="166" t="s">
        <v>40</v>
      </c>
    </row>
    <row r="41" spans="1:5" s="28" customFormat="1" ht="52.5" customHeight="1">
      <c r="A41" s="116">
        <v>5.2</v>
      </c>
      <c r="B41" s="117" t="s">
        <v>271</v>
      </c>
      <c r="C41" s="48" t="s">
        <v>8</v>
      </c>
      <c r="D41" s="165" t="s">
        <v>39</v>
      </c>
      <c r="E41" s="166" t="s">
        <v>40</v>
      </c>
    </row>
    <row r="42" spans="1:5" s="28" customFormat="1" ht="40.5" customHeight="1">
      <c r="A42" s="118">
        <v>5.3</v>
      </c>
      <c r="B42" s="120" t="s">
        <v>272</v>
      </c>
      <c r="C42" s="48" t="s">
        <v>8</v>
      </c>
      <c r="D42" s="165" t="s">
        <v>39</v>
      </c>
      <c r="E42" s="166" t="s">
        <v>40</v>
      </c>
    </row>
    <row r="43" spans="1:5">
      <c r="A43" s="129"/>
      <c r="B43" s="130"/>
      <c r="C43" s="22"/>
      <c r="D43" s="22"/>
      <c r="E43" s="22"/>
    </row>
    <row r="44" spans="1:5" hidden="1">
      <c r="A44" s="131" t="s">
        <v>100</v>
      </c>
      <c r="B44" s="132" t="s">
        <v>101</v>
      </c>
      <c r="C44" s="33"/>
      <c r="D44" s="33"/>
      <c r="E44" s="33"/>
    </row>
    <row r="45" spans="1:5" hidden="1">
      <c r="A45" s="133"/>
      <c r="B45" s="134" t="s">
        <v>5</v>
      </c>
      <c r="C45" s="5"/>
    </row>
    <row r="46" spans="1:5" hidden="1">
      <c r="A46" s="133"/>
      <c r="B46" s="134" t="s">
        <v>6</v>
      </c>
      <c r="C46" s="5"/>
    </row>
    <row r="47" spans="1:5" hidden="1">
      <c r="A47" s="133"/>
      <c r="B47" s="135" t="s">
        <v>8</v>
      </c>
      <c r="C47" s="5"/>
    </row>
    <row r="48" spans="1:5" hidden="1">
      <c r="A48" s="133"/>
      <c r="B48" s="135" t="s">
        <v>10</v>
      </c>
      <c r="C48" s="5"/>
    </row>
    <row r="49" spans="1:3" hidden="1">
      <c r="A49" s="133"/>
      <c r="B49" s="135" t="s">
        <v>12</v>
      </c>
      <c r="C49" s="5"/>
    </row>
    <row r="50" spans="1:3" hidden="1"/>
  </sheetData>
  <conditionalFormatting sqref="C2">
    <cfRule type="cellIs" dxfId="43" priority="1" operator="equal">
      <formula>"Unknown"</formula>
    </cfRule>
    <cfRule type="cellIs" dxfId="42" priority="2" operator="equal">
      <formula>"Wrong direction"</formula>
    </cfRule>
    <cfRule type="cellIs" dxfId="41" priority="3" operator="equal">
      <formula>"Not implemented"</formula>
    </cfRule>
    <cfRule type="cellIs" dxfId="40" priority="4" operator="equal">
      <formula>"Some progress"</formula>
    </cfRule>
    <cfRule type="cellIs" dxfId="39" priority="5" operator="equal">
      <formula>"Implemented"</formula>
    </cfRule>
  </conditionalFormatting>
  <conditionalFormatting sqref="C4:C12">
    <cfRule type="cellIs" dxfId="38" priority="28" operator="equal">
      <formula>"Unknown"</formula>
    </cfRule>
    <cfRule type="cellIs" dxfId="37" priority="29" operator="equal">
      <formula>"Wrong direction"</formula>
    </cfRule>
    <cfRule type="cellIs" dxfId="36" priority="30" operator="equal">
      <formula>"Not implemented"</formula>
    </cfRule>
    <cfRule type="cellIs" dxfId="35" priority="31" operator="equal">
      <formula>"Some progress"</formula>
    </cfRule>
    <cfRule type="cellIs" dxfId="34" priority="32" operator="equal">
      <formula>"Implemented"</formula>
    </cfRule>
  </conditionalFormatting>
  <conditionalFormatting sqref="C15:C17">
    <cfRule type="cellIs" dxfId="33" priority="23" operator="equal">
      <formula>"Unknown"</formula>
    </cfRule>
    <cfRule type="cellIs" dxfId="32" priority="24" operator="equal">
      <formula>"Wrong direction"</formula>
    </cfRule>
    <cfRule type="cellIs" dxfId="31" priority="25" operator="equal">
      <formula>"Not implemented"</formula>
    </cfRule>
    <cfRule type="cellIs" dxfId="30" priority="26" operator="equal">
      <formula>"Some progress"</formula>
    </cfRule>
    <cfRule type="cellIs" dxfId="29" priority="27" operator="equal">
      <formula>"Implemented"</formula>
    </cfRule>
  </conditionalFormatting>
  <conditionalFormatting sqref="C20:C24">
    <cfRule type="cellIs" dxfId="28" priority="18" operator="equal">
      <formula>"Unknown"</formula>
    </cfRule>
    <cfRule type="cellIs" dxfId="27" priority="19" operator="equal">
      <formula>"Wrong direction"</formula>
    </cfRule>
    <cfRule type="cellIs" dxfId="26" priority="20" operator="equal">
      <formula>"Not implemented"</formula>
    </cfRule>
    <cfRule type="cellIs" dxfId="25" priority="21" operator="equal">
      <formula>"Some progress"</formula>
    </cfRule>
    <cfRule type="cellIs" dxfId="24" priority="22" operator="equal">
      <formula>"Implemented"</formula>
    </cfRule>
  </conditionalFormatting>
  <conditionalFormatting sqref="C27:C37">
    <cfRule type="cellIs" dxfId="23" priority="13" operator="equal">
      <formula>"Unknown"</formula>
    </cfRule>
    <cfRule type="cellIs" dxfId="22" priority="14" operator="equal">
      <formula>"Wrong direction"</formula>
    </cfRule>
    <cfRule type="cellIs" dxfId="21" priority="15" operator="equal">
      <formula>"Not implemented"</formula>
    </cfRule>
    <cfRule type="cellIs" dxfId="20" priority="16" operator="equal">
      <formula>"Some progress"</formula>
    </cfRule>
    <cfRule type="cellIs" dxfId="19" priority="17" operator="equal">
      <formula>"Implemented"</formula>
    </cfRule>
  </conditionalFormatting>
  <conditionalFormatting sqref="C40:C42">
    <cfRule type="cellIs" dxfId="18" priority="8" operator="equal">
      <formula>"Unknown"</formula>
    </cfRule>
    <cfRule type="cellIs" dxfId="17" priority="9" operator="equal">
      <formula>"Wrong direction"</formula>
    </cfRule>
    <cfRule type="cellIs" dxfId="16" priority="10" operator="equal">
      <formula>"Not implemented"</formula>
    </cfRule>
    <cfRule type="cellIs" dxfId="15" priority="11" operator="equal">
      <formula>"Some progress"</formula>
    </cfRule>
    <cfRule type="cellIs" dxfId="14" priority="12" operator="equal">
      <formula>"Implemented"</formula>
    </cfRule>
  </conditionalFormatting>
  <conditionalFormatting sqref="D1:E3 D10:E10 D13:E14 D18:E19 D25:E26 D38:E39 D43:E1048576">
    <cfRule type="cellIs" dxfId="13" priority="6" operator="equal">
      <formula>"Yes"</formula>
    </cfRule>
    <cfRule type="cellIs" dxfId="12" priority="7" operator="equal">
      <formula>"No"</formula>
    </cfRule>
  </conditionalFormatting>
  <dataValidations count="2">
    <dataValidation type="list" allowBlank="1" showInputMessage="1" showErrorMessage="1" sqref="C50:C1048576 C1 C3:C44" xr:uid="{261BF0A3-A747-41A1-B945-4ABBEDEFF2D3}">
      <formula1>"Implemented, Some progress, Not implemented, Wrong direction, Unknown"</formula1>
    </dataValidation>
    <dataValidation type="list" allowBlank="1" showInputMessage="1" showErrorMessage="1" sqref="D1:E1048576" xr:uid="{E739B388-2078-474A-911F-399FDF9F6762}">
      <formula1>"Yes, No"</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6"/>
  <sheetViews>
    <sheetView workbookViewId="0">
      <selection activeCell="A2" sqref="A2"/>
    </sheetView>
  </sheetViews>
  <sheetFormatPr defaultRowHeight="14.45"/>
  <cols>
    <col min="1" max="1" width="16.140625" customWidth="1"/>
    <col min="2" max="2" width="70.7109375" customWidth="1"/>
    <col min="3" max="3" width="23.5703125" customWidth="1"/>
    <col min="4" max="4" width="15.85546875" customWidth="1"/>
    <col min="5" max="5" width="16.42578125" customWidth="1"/>
  </cols>
  <sheetData>
    <row r="1" spans="1:5" s="31" customFormat="1" ht="30.6" customHeight="1">
      <c r="A1" s="98" t="s">
        <v>273</v>
      </c>
      <c r="D1" s="179" t="s">
        <v>33</v>
      </c>
      <c r="E1" s="179"/>
    </row>
    <row r="2" spans="1:5" s="31" customFormat="1" ht="28.15" thickBot="1">
      <c r="A2" s="63"/>
      <c r="C2" s="100" t="s">
        <v>34</v>
      </c>
      <c r="D2" s="101" t="s">
        <v>15</v>
      </c>
      <c r="E2" s="101" t="s">
        <v>35</v>
      </c>
    </row>
    <row r="3" spans="1:5" s="31" customFormat="1" ht="13.9">
      <c r="A3" s="136" t="s">
        <v>274</v>
      </c>
      <c r="B3" s="137"/>
      <c r="C3" s="88"/>
      <c r="D3" s="62"/>
      <c r="E3" s="62"/>
    </row>
    <row r="4" spans="1:5" s="31" customFormat="1" ht="51.75" customHeight="1">
      <c r="A4" s="23">
        <v>1</v>
      </c>
      <c r="B4" s="138" t="s">
        <v>275</v>
      </c>
      <c r="C4" s="48" t="s">
        <v>8</v>
      </c>
      <c r="D4" s="167" t="s">
        <v>39</v>
      </c>
      <c r="E4" s="168" t="s">
        <v>40</v>
      </c>
    </row>
    <row r="5" spans="1:5" s="31" customFormat="1" ht="118.5" customHeight="1">
      <c r="A5" s="23">
        <v>2</v>
      </c>
      <c r="B5" s="138" t="s">
        <v>276</v>
      </c>
      <c r="C5" s="48" t="s">
        <v>6</v>
      </c>
      <c r="D5" s="167" t="s">
        <v>39</v>
      </c>
      <c r="E5" s="168" t="s">
        <v>39</v>
      </c>
    </row>
    <row r="6" spans="1:5" s="31" customFormat="1" ht="15" customHeight="1">
      <c r="A6" s="180">
        <v>3</v>
      </c>
      <c r="B6" s="138" t="s">
        <v>277</v>
      </c>
      <c r="C6" s="48" t="s">
        <v>6</v>
      </c>
      <c r="D6" s="168" t="s">
        <v>40</v>
      </c>
      <c r="E6" s="167" t="s">
        <v>39</v>
      </c>
    </row>
    <row r="7" spans="1:5" s="31" customFormat="1" ht="39.75" customHeight="1">
      <c r="A7" s="180"/>
      <c r="B7" s="139" t="s">
        <v>278</v>
      </c>
      <c r="C7" s="48" t="s">
        <v>6</v>
      </c>
      <c r="D7" s="168" t="s">
        <v>40</v>
      </c>
      <c r="E7" s="167" t="s">
        <v>39</v>
      </c>
    </row>
    <row r="8" spans="1:5" s="31" customFormat="1" ht="25.15">
      <c r="A8" s="180"/>
      <c r="B8" s="139" t="s">
        <v>279</v>
      </c>
      <c r="C8" s="48" t="s">
        <v>12</v>
      </c>
      <c r="D8" s="168" t="s">
        <v>40</v>
      </c>
      <c r="E8" s="167" t="s">
        <v>39</v>
      </c>
    </row>
    <row r="9" spans="1:5" s="31" customFormat="1" ht="27" customHeight="1">
      <c r="A9" s="180"/>
      <c r="B9" s="139" t="s">
        <v>280</v>
      </c>
      <c r="C9" s="48" t="s">
        <v>12</v>
      </c>
      <c r="D9" s="167" t="s">
        <v>39</v>
      </c>
      <c r="E9" s="168" t="s">
        <v>40</v>
      </c>
    </row>
    <row r="10" spans="1:5" s="31" customFormat="1" ht="40.5" customHeight="1">
      <c r="A10" s="180"/>
      <c r="B10" s="139" t="s">
        <v>281</v>
      </c>
      <c r="C10" s="48" t="s">
        <v>12</v>
      </c>
      <c r="D10" s="167" t="s">
        <v>39</v>
      </c>
      <c r="E10" s="168" t="s">
        <v>39</v>
      </c>
    </row>
    <row r="11" spans="1:5" s="31" customFormat="1" ht="104.25" customHeight="1">
      <c r="A11" s="23">
        <v>4</v>
      </c>
      <c r="B11" s="140" t="s">
        <v>282</v>
      </c>
      <c r="C11" s="48" t="s">
        <v>6</v>
      </c>
      <c r="D11" s="167" t="s">
        <v>39</v>
      </c>
      <c r="E11" s="168" t="s">
        <v>39</v>
      </c>
    </row>
    <row r="12" spans="1:5" s="31" customFormat="1" ht="39.75" customHeight="1">
      <c r="A12" s="23">
        <v>5</v>
      </c>
      <c r="B12" s="140" t="s">
        <v>283</v>
      </c>
      <c r="C12" s="48" t="s">
        <v>6</v>
      </c>
      <c r="D12" s="167" t="s">
        <v>39</v>
      </c>
      <c r="E12" s="168" t="s">
        <v>39</v>
      </c>
    </row>
    <row r="13" spans="1:5" s="31" customFormat="1" ht="66.75" customHeight="1">
      <c r="A13" s="23">
        <v>6</v>
      </c>
      <c r="B13" s="140" t="s">
        <v>284</v>
      </c>
      <c r="C13" s="48" t="s">
        <v>8</v>
      </c>
      <c r="D13" s="167" t="s">
        <v>39</v>
      </c>
      <c r="E13" s="168" t="s">
        <v>40</v>
      </c>
    </row>
    <row r="14" spans="1:5" s="31" customFormat="1" ht="13.9">
      <c r="B14" s="32"/>
      <c r="C14" s="32"/>
      <c r="D14" s="32"/>
      <c r="E14" s="32"/>
    </row>
    <row r="15" spans="1:5" s="31" customFormat="1" ht="13.9">
      <c r="B15" s="32"/>
      <c r="C15" s="32"/>
      <c r="D15" s="32"/>
      <c r="E15" s="32"/>
    </row>
    <row r="16" spans="1:5" s="31" customFormat="1" ht="13.9" hidden="1">
      <c r="B16" s="77" t="s">
        <v>5</v>
      </c>
      <c r="C16" s="5"/>
      <c r="D16" s="32"/>
      <c r="E16" s="32"/>
    </row>
    <row r="17" spans="2:5" s="31" customFormat="1" ht="13.9" hidden="1">
      <c r="B17" s="77" t="s">
        <v>6</v>
      </c>
      <c r="C17" s="5"/>
      <c r="D17" s="32"/>
      <c r="E17" s="32"/>
    </row>
    <row r="18" spans="2:5" s="31" customFormat="1" ht="13.9" hidden="1">
      <c r="B18" s="5" t="s">
        <v>8</v>
      </c>
      <c r="C18" s="5"/>
      <c r="D18" s="32"/>
      <c r="E18" s="32"/>
    </row>
    <row r="19" spans="2:5" s="31" customFormat="1" ht="13.9" hidden="1">
      <c r="B19" s="5" t="s">
        <v>10</v>
      </c>
      <c r="C19" s="5"/>
      <c r="D19" s="32"/>
      <c r="E19" s="32"/>
    </row>
    <row r="20" spans="2:5" s="31" customFormat="1" ht="13.9" hidden="1">
      <c r="B20" s="5" t="s">
        <v>12</v>
      </c>
      <c r="C20" s="5"/>
      <c r="D20" s="32"/>
      <c r="E20" s="32"/>
    </row>
    <row r="21" spans="2:5" s="31" customFormat="1" ht="13.9">
      <c r="B21" s="32"/>
      <c r="C21" s="32"/>
      <c r="D21" s="32"/>
      <c r="E21" s="32"/>
    </row>
    <row r="22" spans="2:5" s="31" customFormat="1" ht="13.9">
      <c r="B22" s="32"/>
      <c r="C22" s="32"/>
      <c r="D22" s="32"/>
      <c r="E22" s="32"/>
    </row>
    <row r="23" spans="2:5" s="31" customFormat="1" ht="13.9">
      <c r="B23" s="32"/>
      <c r="C23" s="32"/>
      <c r="D23" s="32"/>
      <c r="E23" s="32"/>
    </row>
    <row r="24" spans="2:5" s="31" customFormat="1" ht="13.9"/>
    <row r="25" spans="2:5" s="31" customFormat="1" ht="13.9"/>
    <row r="26" spans="2:5" s="31" customFormat="1" ht="13.9"/>
    <row r="27" spans="2:5" s="31" customFormat="1" ht="13.9"/>
    <row r="28" spans="2:5" s="31" customFormat="1" ht="13.9"/>
    <row r="29" spans="2:5" s="31" customFormat="1" ht="13.9"/>
    <row r="30" spans="2:5" s="31" customFormat="1" ht="13.9"/>
    <row r="31" spans="2:5" s="31" customFormat="1" ht="13.9"/>
    <row r="32" spans="2:5" s="31" customFormat="1" ht="13.9"/>
    <row r="33" s="31" customFormat="1" ht="13.9"/>
    <row r="34" s="31" customFormat="1" ht="13.9"/>
    <row r="35" s="31" customFormat="1" ht="13.9"/>
    <row r="36" s="31" customFormat="1" ht="13.9"/>
  </sheetData>
  <mergeCells count="2">
    <mergeCell ref="D1:E1"/>
    <mergeCell ref="A6:A10"/>
  </mergeCells>
  <conditionalFormatting sqref="C2">
    <cfRule type="cellIs" dxfId="11" priority="1" operator="equal">
      <formula>"Unknown"</formula>
    </cfRule>
    <cfRule type="cellIs" dxfId="10" priority="2" operator="equal">
      <formula>"Wrong direction"</formula>
    </cfRule>
    <cfRule type="cellIs" dxfId="9" priority="3" operator="equal">
      <formula>"Not implemented"</formula>
    </cfRule>
    <cfRule type="cellIs" dxfId="8" priority="4" operator="equal">
      <formula>"Some progress"</formula>
    </cfRule>
    <cfRule type="cellIs" dxfId="7" priority="5" operator="equal">
      <formula>"Implemented"</formula>
    </cfRule>
  </conditionalFormatting>
  <conditionalFormatting sqref="C4:C13">
    <cfRule type="cellIs" dxfId="6" priority="13" operator="equal">
      <formula>"Unknown"</formula>
    </cfRule>
    <cfRule type="cellIs" dxfId="5" priority="14" operator="equal">
      <formula>"Wrong direction"</formula>
    </cfRule>
    <cfRule type="cellIs" dxfId="4" priority="15" operator="equal">
      <formula>"Not implemented"</formula>
    </cfRule>
    <cfRule type="cellIs" dxfId="3" priority="16" operator="equal">
      <formula>"Some progress"</formula>
    </cfRule>
    <cfRule type="cellIs" dxfId="2" priority="17" operator="equal">
      <formula>"Implemented"</formula>
    </cfRule>
  </conditionalFormatting>
  <conditionalFormatting sqref="D1:E3 D14:E1048576">
    <cfRule type="cellIs" dxfId="1" priority="11" operator="equal">
      <formula>"Yes"</formula>
    </cfRule>
    <cfRule type="cellIs" dxfId="0" priority="12" operator="equal">
      <formula>"No"</formula>
    </cfRule>
  </conditionalFormatting>
  <dataValidations count="3">
    <dataValidation type="list" allowBlank="1" showInputMessage="1" showErrorMessage="1" sqref="D1:E1048576" xr:uid="{5998DE3D-2AB6-4D32-9371-E66A1EC64549}">
      <formula1>"Yes, No"</formula1>
    </dataValidation>
    <dataValidation type="list" allowBlank="1" showInputMessage="1" showErrorMessage="1" sqref="C21:C1048576 C14:C15 C1 C3" xr:uid="{5DF1B137-13BB-40D4-86EE-52A2ABCE2674}">
      <formula1>"Implemented, Some progress, Not implemented, Wrong direction, UnknownA:XFD"</formula1>
    </dataValidation>
    <dataValidation type="list" allowBlank="1" showInputMessage="1" showErrorMessage="1" sqref="C4:C13" xr:uid="{EC679DB0-F934-44DC-B697-CB9C6BF9477E}">
      <formula1>"Implemented, Some progress, Not implemented, Wrong direction, Unknown"</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8795992B92FF4EAA0374B58BE8A2A1" ma:contentTypeVersion="16" ma:contentTypeDescription="Create a new document." ma:contentTypeScope="" ma:versionID="baa4449133025352e49463f6c5176988">
  <xsd:schema xmlns:xsd="http://www.w3.org/2001/XMLSchema" xmlns:xs="http://www.w3.org/2001/XMLSchema" xmlns:p="http://schemas.microsoft.com/office/2006/metadata/properties" xmlns:ns2="cdfe793c-46b0-429d-afd8-22a2643f1af1" xmlns:ns3="28958589-ed43-4b88-87f6-f92dbe30035f" targetNamespace="http://schemas.microsoft.com/office/2006/metadata/properties" ma:root="true" ma:fieldsID="97a9766395e257d435f85745484cf928" ns2:_="" ns3:_="">
    <xsd:import namespace="cdfe793c-46b0-429d-afd8-22a2643f1af1"/>
    <xsd:import namespace="28958589-ed43-4b88-87f6-f92dbe3003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e793c-46b0-429d-afd8-22a2643f1a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fef54cf-538f-42f6-9b16-c735c2681b4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8958589-ed43-4b88-87f6-f92dbe3003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cbeb93f-4f45-41ac-9c8b-3c5fa95c4769}" ma:internalName="TaxCatchAll" ma:showField="CatchAllData" ma:web="28958589-ed43-4b88-87f6-f92dbe3003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8958589-ed43-4b88-87f6-f92dbe30035f" xsi:nil="true"/>
    <lcf76f155ced4ddcb4097134ff3c332f xmlns="cdfe793c-46b0-429d-afd8-22a2643f1af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0DA962-9183-4EA6-946D-BDE665028ABB}"/>
</file>

<file path=customXml/itemProps2.xml><?xml version="1.0" encoding="utf-8"?>
<ds:datastoreItem xmlns:ds="http://schemas.openxmlformats.org/officeDocument/2006/customXml" ds:itemID="{0194B4B6-F136-46B8-9C59-5B3D08952438}"/>
</file>

<file path=customXml/itemProps3.xml><?xml version="1.0" encoding="utf-8"?>
<ds:datastoreItem xmlns:ds="http://schemas.openxmlformats.org/officeDocument/2006/customXml" ds:itemID="{AD4C8AD8-A6E5-4901-B4E5-69AEDF9D8687}"/>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Perry</dc:creator>
  <cp:keywords/>
  <dc:description/>
  <cp:lastModifiedBy>Hailey Akah</cp:lastModifiedBy>
  <cp:revision/>
  <dcterms:created xsi:type="dcterms:W3CDTF">2017-11-08T19:18:55Z</dcterms:created>
  <dcterms:modified xsi:type="dcterms:W3CDTF">2023-03-15T17:21:24Z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0x010100FC8795992B92FF4EAA0374B58BE8A2A1</vt:lpwstr>
  </property>
  <property fmtid="{D5CDD505-2E9C-101B-9397-08002B2CF9AE}" pid="3" name="MediaServiceImageTags">
    <vt:lpwstr/>
  </property>
</Properties>
</file>